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17\"/>
    </mc:Choice>
  </mc:AlternateContent>
  <bookViews>
    <workbookView xWindow="120" yWindow="240" windowWidth="20734" windowHeight="10937" firstSheet="1" activeTab="1"/>
  </bookViews>
  <sheets>
    <sheet name="17-14 Skjema" sheetId="2" r:id="rId1"/>
    <sheet name="17-14 Løsning" sheetId="1" r:id="rId2"/>
  </sheets>
  <definedNames>
    <definedName name="_xlnm.Print_Area" localSheetId="1">'17-14 Løsning'!#REF!</definedName>
    <definedName name="_xlnm.Print_Area" localSheetId="0">'17-14 Skjema'!#REF!</definedName>
  </definedNames>
  <calcPr calcId="152511"/>
</workbook>
</file>

<file path=xl/calcChain.xml><?xml version="1.0" encoding="utf-8"?>
<calcChain xmlns="http://schemas.openxmlformats.org/spreadsheetml/2006/main">
  <c r="J52" i="1" l="1"/>
  <c r="I52" i="1"/>
  <c r="I51" i="1"/>
  <c r="I50" i="1"/>
  <c r="I49" i="1"/>
  <c r="I48" i="1"/>
  <c r="I47" i="1"/>
  <c r="I46" i="1"/>
  <c r="I45" i="1"/>
  <c r="I44" i="1"/>
  <c r="D50" i="1"/>
  <c r="C50" i="1"/>
  <c r="D48" i="1"/>
  <c r="C48" i="1"/>
  <c r="D60" i="1"/>
  <c r="C60" i="1"/>
  <c r="D68" i="1"/>
  <c r="C68" i="1"/>
  <c r="E36" i="1" l="1"/>
  <c r="D36" i="1"/>
  <c r="C36" i="1"/>
  <c r="F35" i="1"/>
  <c r="F34" i="1"/>
  <c r="F33" i="1"/>
  <c r="F32" i="1"/>
  <c r="F31" i="1"/>
  <c r="D29" i="1"/>
  <c r="C29" i="1"/>
  <c r="F28" i="1"/>
  <c r="F27" i="1"/>
  <c r="F26" i="1"/>
  <c r="F25" i="1"/>
  <c r="F24" i="1"/>
  <c r="F23" i="1"/>
  <c r="F29" i="1" l="1"/>
  <c r="F36" i="1"/>
  <c r="E5" i="2" l="1"/>
  <c r="H14" i="1"/>
  <c r="H13" i="1"/>
  <c r="H12" i="1"/>
  <c r="C15" i="1"/>
  <c r="D14" i="1"/>
  <c r="D13" i="1"/>
  <c r="D12" i="1"/>
  <c r="D15" i="1" s="1"/>
  <c r="D7" i="1"/>
  <c r="D6" i="1"/>
  <c r="D8" i="1" s="1"/>
  <c r="D10" i="1" s="1"/>
  <c r="E5" i="1"/>
  <c r="I14" i="1" s="1"/>
  <c r="I13" i="1" l="1"/>
  <c r="D16" i="1"/>
  <c r="E14" i="1"/>
  <c r="E6" i="1"/>
  <c r="E12" i="1"/>
  <c r="E7" i="1"/>
  <c r="E13" i="1"/>
  <c r="I12" i="1"/>
  <c r="E8" i="1" l="1"/>
  <c r="E15" i="1"/>
  <c r="E17" i="1"/>
</calcChain>
</file>

<file path=xl/sharedStrings.xml><?xml version="1.0" encoding="utf-8"?>
<sst xmlns="http://schemas.openxmlformats.org/spreadsheetml/2006/main" count="196" uniqueCount="83">
  <si>
    <t>Sum</t>
  </si>
  <si>
    <t>År</t>
  </si>
  <si>
    <t>Årlig</t>
  </si>
  <si>
    <t>avskrivning</t>
  </si>
  <si>
    <t>1) Aksjekapital</t>
  </si>
  <si>
    <t>2) Annen EK</t>
  </si>
  <si>
    <t>3) Sum egenkapital kjøpt</t>
  </si>
  <si>
    <t>4) Kostpris for aksjene</t>
  </si>
  <si>
    <t xml:space="preserve">    Merverdier  (4 - 3)</t>
  </si>
  <si>
    <t xml:space="preserve">    Merverdier fordelt på</t>
  </si>
  <si>
    <t>5) Immateriell eiendel</t>
  </si>
  <si>
    <t>5) Merverdi anlegg</t>
  </si>
  <si>
    <t>5) Merverdi varer</t>
  </si>
  <si>
    <t xml:space="preserve">    Sum merverdier</t>
  </si>
  <si>
    <t>6) Goodwill = rest</t>
  </si>
  <si>
    <t>7) Egenkapital minoritet</t>
  </si>
  <si>
    <t>Maj.</t>
  </si>
  <si>
    <t>Min.</t>
  </si>
  <si>
    <t>Avskrivn.</t>
  </si>
  <si>
    <t>Avskrivning</t>
  </si>
  <si>
    <t>Majoritet</t>
  </si>
  <si>
    <t>Minoritet</t>
  </si>
  <si>
    <t>Oppgave 17-14 Skjema</t>
  </si>
  <si>
    <t>Oppgave 17-14 Løsning</t>
  </si>
  <si>
    <t>Merverdianalyse</t>
  </si>
  <si>
    <t>1.1.x1</t>
  </si>
  <si>
    <t>AS M</t>
  </si>
  <si>
    <t>AS D</t>
  </si>
  <si>
    <t>Eliminering</t>
  </si>
  <si>
    <t>Konsern</t>
  </si>
  <si>
    <t>Kjøpstidsp.</t>
  </si>
  <si>
    <t>Balanse</t>
  </si>
  <si>
    <t>Goodwill</t>
  </si>
  <si>
    <t>Immateriell eiendel</t>
  </si>
  <si>
    <t>Anlegg</t>
  </si>
  <si>
    <t>Aksjer i D</t>
  </si>
  <si>
    <t>Varer</t>
  </si>
  <si>
    <t>Diverse eiendeler</t>
  </si>
  <si>
    <t>Sum eiendeler</t>
  </si>
  <si>
    <t xml:space="preserve">Aksjekapital </t>
  </si>
  <si>
    <t>Annen EK i M</t>
  </si>
  <si>
    <t>Annen EK i D</t>
  </si>
  <si>
    <t>Minoritetsinteresse</t>
  </si>
  <si>
    <t>Diverse gjeld</t>
  </si>
  <si>
    <t>Sum gjeld og egenskapital</t>
  </si>
  <si>
    <t>a)</t>
  </si>
  <si>
    <t>b)</t>
  </si>
  <si>
    <t>31.12.x1</t>
  </si>
  <si>
    <t>Konsern-</t>
  </si>
  <si>
    <t>Resultat</t>
  </si>
  <si>
    <t>Kjøps-</t>
  </si>
  <si>
    <t>Avskrivn. merv. kjøpstidsp.</t>
  </si>
  <si>
    <t>Resultatand.</t>
  </si>
  <si>
    <t>regnskap</t>
  </si>
  <si>
    <t>tidspunkt</t>
  </si>
  <si>
    <t>minoritet</t>
  </si>
  <si>
    <t>Salgsinntekter</t>
  </si>
  <si>
    <t>Varekostnad</t>
  </si>
  <si>
    <t>Avskrivninger</t>
  </si>
  <si>
    <t>Div. kostnader</t>
  </si>
  <si>
    <t>Resultat før skattekostnad</t>
  </si>
  <si>
    <t>Betalbar skatt</t>
  </si>
  <si>
    <t>Årsres. før minoritetsint.</t>
  </si>
  <si>
    <t>Minoritetsinteresser</t>
  </si>
  <si>
    <t>Konsernets årsresultat</t>
  </si>
  <si>
    <t>Div. eiendeler</t>
  </si>
  <si>
    <t>Aksjekapital</t>
  </si>
  <si>
    <t>Annen EK</t>
  </si>
  <si>
    <t>Tilb.h. Overskudd</t>
  </si>
  <si>
    <t>Beregnet betalbar skatt</t>
  </si>
  <si>
    <t>Sum egenkapital og gjeld</t>
  </si>
  <si>
    <t>FORDELING RESULTAT</t>
  </si>
  <si>
    <t>Majoritet:</t>
  </si>
  <si>
    <t>Overskudd AS M</t>
  </si>
  <si>
    <t>Andel resultat AS D</t>
  </si>
  <si>
    <t>Korrigeringer</t>
  </si>
  <si>
    <t>Minoritet:</t>
  </si>
  <si>
    <t>Spesifikasjon korrigeringer</t>
  </si>
  <si>
    <t>Avskrivn. goodwill</t>
  </si>
  <si>
    <t>Avskrivn. merverdi immat. eiendel</t>
  </si>
  <si>
    <t>Avskrivn. merverdi anlegg</t>
  </si>
  <si>
    <t>Avskrivn. merverdi varer</t>
  </si>
  <si>
    <t>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</si>
</sst>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4" formatCode="_ * #,##0.0_ ;_ * \-#,##0.0_ ;_ * &quot;-&quot;??_ ;_ @_ "/>
    <numFmt numFmtId="165" formatCode="_ * #,##0_ ;_ * \-#,##0_ ;_ * &quot;-&quot;??_ ;_ @_ "/>
  </numFmts>
  <fonts count="7" x14ac:knownFonts="1">
    <font>
      <sz val="10"/>
      <name val="Trebuchet MS"/>
      <family val="2"/>
    </font>
    <font>
      <sz val="10"/>
      <color theme="1"/>
      <name val="Trebuchet MS"/>
      <family val="2"/>
    </font>
    <font>
      <sz val="10"/>
      <name val="Arial"/>
      <family val="2"/>
    </font>
    <font>
      <sz val="10"/>
      <name val="Trebuchet MS"/>
      <family val="2"/>
    </font>
    <font>
      <b/>
      <u/>
      <sz val="10"/>
      <name val="Trebuchet MS"/>
      <family val="2"/>
    </font>
    <font>
      <b/>
      <sz val="10"/>
      <name val="Trebuchet MS"/>
      <family val="2"/>
    </font>
    <font>
      <i/>
      <sz val="10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97">
    <xf numFmtId="0" fontId="0" fillId="0" borderId="0" xfId="0"/>
    <xf numFmtId="0" fontId="4" fillId="0" borderId="0" xfId="1" applyFont="1"/>
    <xf numFmtId="0" fontId="3" fillId="0" borderId="0" xfId="1" applyFont="1"/>
    <xf numFmtId="3" fontId="3" fillId="0" borderId="0" xfId="1" applyNumberFormat="1" applyFont="1" applyFill="1" applyBorder="1"/>
    <xf numFmtId="0" fontId="3" fillId="0" borderId="0" xfId="1" applyFont="1" applyBorder="1"/>
    <xf numFmtId="0" fontId="3" fillId="0" borderId="3" xfId="1" applyFont="1" applyBorder="1"/>
    <xf numFmtId="3" fontId="3" fillId="0" borderId="1" xfId="1" applyNumberFormat="1" applyFont="1" applyFill="1" applyBorder="1"/>
    <xf numFmtId="3" fontId="3" fillId="0" borderId="2" xfId="1" applyNumberFormat="1" applyFont="1" applyFill="1" applyBorder="1"/>
    <xf numFmtId="3" fontId="3" fillId="0" borderId="0" xfId="1" applyNumberFormat="1" applyFont="1" applyBorder="1"/>
    <xf numFmtId="9" fontId="3" fillId="0" borderId="0" xfId="2" applyFont="1" applyFill="1" applyBorder="1"/>
    <xf numFmtId="3" fontId="5" fillId="0" borderId="0" xfId="1" applyNumberFormat="1" applyFont="1" applyBorder="1"/>
    <xf numFmtId="0" fontId="3" fillId="0" borderId="8" xfId="1" applyFont="1" applyBorder="1"/>
    <xf numFmtId="0" fontId="3" fillId="0" borderId="10" xfId="1" applyFont="1" applyBorder="1"/>
    <xf numFmtId="3" fontId="3" fillId="0" borderId="6" xfId="1" applyNumberFormat="1" applyFont="1" applyFill="1" applyBorder="1"/>
    <xf numFmtId="0" fontId="3" fillId="0" borderId="6" xfId="1" applyFont="1" applyBorder="1"/>
    <xf numFmtId="0" fontId="3" fillId="0" borderId="7" xfId="1" applyFont="1" applyBorder="1"/>
    <xf numFmtId="0" fontId="3" fillId="0" borderId="3" xfId="1" applyFont="1" applyFill="1" applyBorder="1"/>
    <xf numFmtId="0" fontId="3" fillId="0" borderId="7" xfId="1" applyFont="1" applyFill="1" applyBorder="1"/>
    <xf numFmtId="3" fontId="3" fillId="2" borderId="2" xfId="1" applyNumberFormat="1" applyFont="1" applyFill="1" applyBorder="1" applyAlignment="1">
      <alignment horizontal="right"/>
    </xf>
    <xf numFmtId="0" fontId="3" fillId="2" borderId="9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/>
    </xf>
    <xf numFmtId="3" fontId="3" fillId="2" borderId="7" xfId="1" applyNumberFormat="1" applyFont="1" applyFill="1" applyBorder="1"/>
    <xf numFmtId="9" fontId="3" fillId="2" borderId="6" xfId="2" applyFont="1" applyFill="1" applyBorder="1"/>
    <xf numFmtId="9" fontId="3" fillId="2" borderId="2" xfId="2" applyFont="1" applyFill="1" applyBorder="1"/>
    <xf numFmtId="0" fontId="3" fillId="2" borderId="7" xfId="1" applyFont="1" applyFill="1" applyBorder="1" applyAlignment="1">
      <alignment horizontal="right"/>
    </xf>
    <xf numFmtId="0" fontId="3" fillId="2" borderId="6" xfId="1" applyFont="1" applyFill="1" applyBorder="1" applyAlignment="1">
      <alignment horizontal="center"/>
    </xf>
    <xf numFmtId="3" fontId="3" fillId="3" borderId="3" xfId="1" applyNumberFormat="1" applyFont="1" applyFill="1" applyBorder="1"/>
    <xf numFmtId="3" fontId="6" fillId="3" borderId="3" xfId="1" applyNumberFormat="1" applyFont="1" applyFill="1" applyBorder="1"/>
    <xf numFmtId="3" fontId="3" fillId="3" borderId="7" xfId="1" applyNumberFormat="1" applyFont="1" applyFill="1" applyBorder="1"/>
    <xf numFmtId="0" fontId="0" fillId="2" borderId="7" xfId="1" applyFont="1" applyFill="1" applyBorder="1" applyAlignment="1">
      <alignment horizontal="center"/>
    </xf>
    <xf numFmtId="0" fontId="0" fillId="2" borderId="8" xfId="1" applyFont="1" applyFill="1" applyBorder="1" applyAlignment="1">
      <alignment horizontal="center"/>
    </xf>
    <xf numFmtId="9" fontId="3" fillId="0" borderId="0" xfId="2" applyFont="1" applyBorder="1"/>
    <xf numFmtId="0" fontId="0" fillId="2" borderId="9" xfId="1" applyFont="1" applyFill="1" applyBorder="1" applyAlignment="1">
      <alignment horizontal="left"/>
    </xf>
    <xf numFmtId="3" fontId="3" fillId="2" borderId="9" xfId="1" applyNumberFormat="1" applyFont="1" applyFill="1" applyBorder="1"/>
    <xf numFmtId="3" fontId="3" fillId="2" borderId="9" xfId="1" applyNumberFormat="1" applyFont="1" applyFill="1" applyBorder="1" applyAlignment="1">
      <alignment horizontal="center"/>
    </xf>
    <xf numFmtId="3" fontId="3" fillId="2" borderId="7" xfId="1" applyNumberFormat="1" applyFont="1" applyFill="1" applyBorder="1" applyAlignment="1">
      <alignment horizontal="right"/>
    </xf>
    <xf numFmtId="0" fontId="3" fillId="2" borderId="7" xfId="1" applyFont="1" applyFill="1" applyBorder="1" applyAlignment="1">
      <alignment horizontal="center"/>
    </xf>
    <xf numFmtId="3" fontId="3" fillId="2" borderId="7" xfId="1" applyNumberFormat="1" applyFont="1" applyFill="1" applyBorder="1" applyAlignment="1">
      <alignment horizontal="center"/>
    </xf>
    <xf numFmtId="3" fontId="3" fillId="3" borderId="11" xfId="1" applyNumberFormat="1" applyFont="1" applyFill="1" applyBorder="1"/>
    <xf numFmtId="3" fontId="3" fillId="3" borderId="11" xfId="1" applyNumberFormat="1" applyFont="1" applyFill="1" applyBorder="1" applyAlignment="1">
      <alignment horizontal="center"/>
    </xf>
    <xf numFmtId="3" fontId="3" fillId="0" borderId="11" xfId="1" applyNumberFormat="1" applyFont="1" applyBorder="1"/>
    <xf numFmtId="3" fontId="3" fillId="3" borderId="11" xfId="1" applyNumberFormat="1" applyFont="1" applyFill="1" applyBorder="1" applyAlignment="1">
      <alignment horizontal="right"/>
    </xf>
    <xf numFmtId="3" fontId="3" fillId="0" borderId="11" xfId="1" applyNumberFormat="1" applyFont="1" applyBorder="1" applyAlignment="1">
      <alignment horizontal="right"/>
    </xf>
    <xf numFmtId="3" fontId="5" fillId="3" borderId="11" xfId="1" applyNumberFormat="1" applyFont="1" applyFill="1" applyBorder="1"/>
    <xf numFmtId="3" fontId="5" fillId="0" borderId="11" xfId="1" applyNumberFormat="1" applyFont="1" applyBorder="1"/>
    <xf numFmtId="0" fontId="0" fillId="0" borderId="0" xfId="1" applyFont="1"/>
    <xf numFmtId="3" fontId="3" fillId="2" borderId="9" xfId="0" applyNumberFormat="1" applyFont="1" applyFill="1" applyBorder="1"/>
    <xf numFmtId="3" fontId="3" fillId="2" borderId="9" xfId="0" applyNumberFormat="1" applyFont="1" applyFill="1" applyBorder="1" applyAlignment="1">
      <alignment horizontal="center"/>
    </xf>
    <xf numFmtId="3" fontId="3" fillId="2" borderId="3" xfId="0" applyNumberFormat="1" applyFont="1" applyFill="1" applyBorder="1"/>
    <xf numFmtId="3" fontId="3" fillId="2" borderId="3" xfId="0" applyNumberFormat="1" applyFont="1" applyFill="1" applyBorder="1" applyAlignment="1">
      <alignment horizontal="center"/>
    </xf>
    <xf numFmtId="3" fontId="3" fillId="2" borderId="4" xfId="0" applyNumberFormat="1" applyFont="1" applyFill="1" applyBorder="1" applyAlignment="1">
      <alignment horizontal="left"/>
    </xf>
    <xf numFmtId="3" fontId="3" fillId="2" borderId="5" xfId="0" applyNumberFormat="1" applyFont="1" applyFill="1" applyBorder="1" applyAlignment="1">
      <alignment horizontal="left"/>
    </xf>
    <xf numFmtId="3" fontId="3" fillId="2" borderId="7" xfId="0" applyNumberFormat="1" applyFont="1" applyFill="1" applyBorder="1"/>
    <xf numFmtId="3" fontId="3" fillId="2" borderId="7" xfId="0" applyNumberFormat="1" applyFont="1" applyFill="1" applyBorder="1" applyAlignment="1">
      <alignment horizontal="center"/>
    </xf>
    <xf numFmtId="3" fontId="3" fillId="2" borderId="7" xfId="0" applyNumberFormat="1" applyFont="1" applyFill="1" applyBorder="1" applyAlignment="1">
      <alignment horizontal="right"/>
    </xf>
    <xf numFmtId="3" fontId="3" fillId="3" borderId="11" xfId="0" applyNumberFormat="1" applyFont="1" applyFill="1" applyBorder="1"/>
    <xf numFmtId="3" fontId="3" fillId="0" borderId="11" xfId="0" applyNumberFormat="1" applyFont="1" applyBorder="1"/>
    <xf numFmtId="3" fontId="5" fillId="3" borderId="11" xfId="0" applyNumberFormat="1" applyFont="1" applyFill="1" applyBorder="1"/>
    <xf numFmtId="3" fontId="5" fillId="4" borderId="11" xfId="0" applyNumberFormat="1" applyFont="1" applyFill="1" applyBorder="1"/>
    <xf numFmtId="3" fontId="5" fillId="0" borderId="11" xfId="0" applyNumberFormat="1" applyFont="1" applyBorder="1"/>
    <xf numFmtId="3" fontId="3" fillId="3" borderId="11" xfId="0" applyNumberFormat="1" applyFont="1" applyFill="1" applyBorder="1" applyAlignment="1">
      <alignment horizontal="center"/>
    </xf>
    <xf numFmtId="3" fontId="3" fillId="3" borderId="11" xfId="0" applyNumberFormat="1" applyFont="1" applyFill="1" applyBorder="1" applyAlignment="1">
      <alignment horizontal="right"/>
    </xf>
    <xf numFmtId="3" fontId="3" fillId="0" borderId="11" xfId="0" applyNumberFormat="1" applyFont="1" applyBorder="1" applyAlignment="1">
      <alignment horizontal="right"/>
    </xf>
    <xf numFmtId="3" fontId="1" fillId="0" borderId="11" xfId="0" applyNumberFormat="1" applyFont="1" applyBorder="1"/>
    <xf numFmtId="0" fontId="1" fillId="0" borderId="0" xfId="0" applyFont="1"/>
    <xf numFmtId="0" fontId="3" fillId="0" borderId="2" xfId="0" applyFont="1" applyFill="1" applyBorder="1"/>
    <xf numFmtId="164" fontId="3" fillId="0" borderId="2" xfId="3" applyNumberFormat="1" applyFont="1" applyFill="1" applyBorder="1"/>
    <xf numFmtId="3" fontId="3" fillId="0" borderId="2" xfId="0" applyNumberFormat="1" applyFont="1" applyFill="1" applyBorder="1"/>
    <xf numFmtId="0" fontId="6" fillId="0" borderId="0" xfId="0" applyFont="1" applyFill="1" applyBorder="1"/>
    <xf numFmtId="0" fontId="3" fillId="0" borderId="0" xfId="0" applyFont="1" applyFill="1" applyBorder="1"/>
    <xf numFmtId="164" fontId="3" fillId="0" borderId="0" xfId="3" applyNumberFormat="1" applyFont="1" applyFill="1" applyBorder="1"/>
    <xf numFmtId="3" fontId="3" fillId="0" borderId="0" xfId="3" applyNumberFormat="1" applyFont="1" applyFill="1" applyBorder="1"/>
    <xf numFmtId="3" fontId="3" fillId="0" borderId="0" xfId="0" applyNumberFormat="1" applyFont="1" applyFill="1" applyBorder="1"/>
    <xf numFmtId="3" fontId="3" fillId="0" borderId="2" xfId="3" applyNumberFormat="1" applyFont="1" applyFill="1" applyBorder="1"/>
    <xf numFmtId="165" fontId="3" fillId="0" borderId="0" xfId="3" applyNumberFormat="1" applyFont="1" applyFill="1" applyBorder="1"/>
    <xf numFmtId="0" fontId="1" fillId="0" borderId="0" xfId="0" applyFont="1" applyFill="1" applyBorder="1"/>
    <xf numFmtId="0" fontId="1" fillId="0" borderId="2" xfId="0" applyFont="1" applyFill="1" applyBorder="1"/>
    <xf numFmtId="165" fontId="1" fillId="0" borderId="0" xfId="0" applyNumberFormat="1" applyFont="1" applyFill="1" applyBorder="1"/>
    <xf numFmtId="165" fontId="1" fillId="0" borderId="2" xfId="0" applyNumberFormat="1" applyFont="1" applyFill="1" applyBorder="1"/>
    <xf numFmtId="3" fontId="3" fillId="0" borderId="11" xfId="0" applyNumberFormat="1" applyFont="1" applyFill="1" applyBorder="1"/>
    <xf numFmtId="3" fontId="3" fillId="0" borderId="7" xfId="0" applyNumberFormat="1" applyFont="1" applyFill="1" applyBorder="1"/>
    <xf numFmtId="3" fontId="3" fillId="0" borderId="4" xfId="0" applyNumberFormat="1" applyFont="1" applyFill="1" applyBorder="1" applyAlignment="1">
      <alignment horizontal="center"/>
    </xf>
    <xf numFmtId="3" fontId="3" fillId="0" borderId="2" xfId="0" applyNumberFormat="1" applyFont="1" applyFill="1" applyBorder="1" applyAlignment="1">
      <alignment horizontal="center"/>
    </xf>
    <xf numFmtId="3" fontId="3" fillId="0" borderId="5" xfId="0" applyNumberFormat="1" applyFont="1" applyFill="1" applyBorder="1" applyAlignment="1">
      <alignment horizontal="right"/>
    </xf>
    <xf numFmtId="3" fontId="3" fillId="0" borderId="4" xfId="0" applyNumberFormat="1" applyFont="1" applyFill="1" applyBorder="1"/>
    <xf numFmtId="3" fontId="3" fillId="0" borderId="2" xfId="0" applyNumberFormat="1" applyFont="1" applyBorder="1"/>
    <xf numFmtId="3" fontId="3" fillId="0" borderId="5" xfId="0" applyNumberFormat="1" applyFont="1" applyBorder="1"/>
    <xf numFmtId="3" fontId="3" fillId="0" borderId="4" xfId="0" applyNumberFormat="1" applyFont="1" applyBorder="1"/>
    <xf numFmtId="3" fontId="3" fillId="0" borderId="0" xfId="1" applyNumberFormat="1" applyFont="1"/>
    <xf numFmtId="0" fontId="3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3" fontId="3" fillId="0" borderId="11" xfId="0" applyNumberFormat="1" applyFont="1" applyFill="1" applyBorder="1" applyAlignment="1">
      <alignment horizontal="center"/>
    </xf>
    <xf numFmtId="3" fontId="3" fillId="2" borderId="4" xfId="0" applyNumberFormat="1" applyFont="1" applyFill="1" applyBorder="1" applyAlignment="1">
      <alignment horizontal="center"/>
    </xf>
    <xf numFmtId="3" fontId="3" fillId="2" borderId="2" xfId="0" applyNumberFormat="1" applyFont="1" applyFill="1" applyBorder="1" applyAlignment="1">
      <alignment horizontal="center"/>
    </xf>
    <xf numFmtId="3" fontId="3" fillId="2" borderId="5" xfId="0" applyNumberFormat="1" applyFont="1" applyFill="1" applyBorder="1" applyAlignment="1">
      <alignment horizontal="center"/>
    </xf>
    <xf numFmtId="3" fontId="0" fillId="0" borderId="4" xfId="0" applyNumberFormat="1" applyFont="1" applyFill="1" applyBorder="1" applyAlignment="1">
      <alignment horizontal="center"/>
    </xf>
    <xf numFmtId="3" fontId="3" fillId="0" borderId="5" xfId="0" applyNumberFormat="1" applyFont="1" applyFill="1" applyBorder="1" applyAlignment="1">
      <alignment horizontal="center"/>
    </xf>
  </cellXfs>
  <cellStyles count="4">
    <cellStyle name="Comma" xfId="3" builtinId="3"/>
    <cellStyle name="Normal" xfId="0" builtinId="0"/>
    <cellStyle name="Normal_Tellefsen kap 19.4" xfId="1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84"/>
  <sheetViews>
    <sheetView showGridLines="0" zoomScaleNormal="100" workbookViewId="0">
      <selection activeCell="M59" sqref="M59"/>
    </sheetView>
  </sheetViews>
  <sheetFormatPr defaultColWidth="11.4140625" defaultRowHeight="12.9" x14ac:dyDescent="0.35"/>
  <cols>
    <col min="1" max="1" width="6.58203125" style="2" customWidth="1"/>
    <col min="2" max="2" width="28.58203125" style="2" customWidth="1"/>
    <col min="3" max="3" width="9.1640625" style="2" customWidth="1"/>
    <col min="4" max="4" width="9.83203125" style="2" customWidth="1"/>
    <col min="5" max="5" width="10.83203125" style="2" customWidth="1"/>
    <col min="6" max="6" width="11.4140625" style="2" customWidth="1"/>
    <col min="7" max="7" width="12.75" style="2" customWidth="1"/>
    <col min="8" max="8" width="11.4140625" style="2" customWidth="1"/>
    <col min="9" max="9" width="12" style="2" customWidth="1"/>
    <col min="10" max="10" width="0" style="2" hidden="1" customWidth="1"/>
    <col min="11" max="12" width="11.4140625" style="2"/>
    <col min="13" max="13" width="26.25" style="2" bestFit="1" customWidth="1"/>
    <col min="14" max="16384" width="11.4140625" style="2"/>
  </cols>
  <sheetData>
    <row r="2" spans="1:9" x14ac:dyDescent="0.35">
      <c r="B2" s="1" t="s">
        <v>22</v>
      </c>
    </row>
    <row r="4" spans="1:9" x14ac:dyDescent="0.35">
      <c r="A4" s="45" t="s">
        <v>45</v>
      </c>
      <c r="B4" s="32" t="s">
        <v>24</v>
      </c>
      <c r="C4" s="18" t="s">
        <v>0</v>
      </c>
      <c r="D4" s="18" t="s">
        <v>16</v>
      </c>
      <c r="E4" s="18" t="s">
        <v>17</v>
      </c>
      <c r="F4" s="19" t="s">
        <v>1</v>
      </c>
      <c r="G4" s="20" t="s">
        <v>2</v>
      </c>
      <c r="H4" s="89" t="s">
        <v>19</v>
      </c>
      <c r="I4" s="90"/>
    </row>
    <row r="5" spans="1:9" x14ac:dyDescent="0.35">
      <c r="B5" s="21"/>
      <c r="C5" s="22">
        <v>1</v>
      </c>
      <c r="D5" s="23">
        <v>0.8</v>
      </c>
      <c r="E5" s="22">
        <f>+C5-D5</f>
        <v>0.19999999999999996</v>
      </c>
      <c r="F5" s="24" t="s">
        <v>18</v>
      </c>
      <c r="G5" s="25" t="s">
        <v>3</v>
      </c>
      <c r="H5" s="29" t="s">
        <v>20</v>
      </c>
      <c r="I5" s="30" t="s">
        <v>21</v>
      </c>
    </row>
    <row r="6" spans="1:9" x14ac:dyDescent="0.35">
      <c r="B6" s="26" t="s">
        <v>4</v>
      </c>
      <c r="C6" s="3"/>
      <c r="D6" s="3"/>
      <c r="E6" s="3"/>
      <c r="F6" s="5"/>
      <c r="G6" s="4"/>
      <c r="H6" s="5"/>
      <c r="I6" s="12"/>
    </row>
    <row r="7" spans="1:9" x14ac:dyDescent="0.35">
      <c r="B7" s="26" t="s">
        <v>5</v>
      </c>
      <c r="C7" s="3"/>
      <c r="D7" s="3"/>
      <c r="E7" s="3"/>
      <c r="F7" s="5"/>
      <c r="G7" s="4"/>
      <c r="H7" s="5"/>
      <c r="I7" s="12"/>
    </row>
    <row r="8" spans="1:9" x14ac:dyDescent="0.35">
      <c r="B8" s="26" t="s">
        <v>6</v>
      </c>
      <c r="C8" s="6"/>
      <c r="D8" s="6"/>
      <c r="E8" s="6"/>
      <c r="F8" s="5"/>
      <c r="G8" s="4"/>
      <c r="H8" s="5"/>
      <c r="I8" s="12"/>
    </row>
    <row r="9" spans="1:9" x14ac:dyDescent="0.35">
      <c r="B9" s="26" t="s">
        <v>7</v>
      </c>
      <c r="C9" s="3"/>
      <c r="D9" s="3"/>
      <c r="E9" s="3"/>
      <c r="F9" s="5"/>
      <c r="G9" s="4"/>
      <c r="H9" s="5"/>
      <c r="I9" s="12"/>
    </row>
    <row r="10" spans="1:9" x14ac:dyDescent="0.35">
      <c r="B10" s="26" t="s">
        <v>8</v>
      </c>
      <c r="C10" s="3"/>
      <c r="D10" s="3"/>
      <c r="E10" s="3"/>
      <c r="F10" s="5"/>
      <c r="G10" s="4"/>
      <c r="H10" s="5"/>
      <c r="I10" s="12"/>
    </row>
    <row r="11" spans="1:9" x14ac:dyDescent="0.35">
      <c r="B11" s="27" t="s">
        <v>9</v>
      </c>
      <c r="C11" s="3"/>
      <c r="D11" s="3"/>
      <c r="E11" s="3"/>
      <c r="F11" s="16"/>
      <c r="G11" s="4"/>
      <c r="H11" s="5"/>
      <c r="I11" s="12"/>
    </row>
    <row r="12" spans="1:9" x14ac:dyDescent="0.35">
      <c r="B12" s="26" t="s">
        <v>10</v>
      </c>
      <c r="C12" s="3"/>
      <c r="D12" s="3"/>
      <c r="E12" s="3"/>
      <c r="F12" s="16"/>
      <c r="G12" s="4"/>
      <c r="H12" s="5"/>
      <c r="I12" s="12"/>
    </row>
    <row r="13" spans="1:9" x14ac:dyDescent="0.35">
      <c r="B13" s="26" t="s">
        <v>11</v>
      </c>
      <c r="C13" s="3"/>
      <c r="D13" s="3"/>
      <c r="E13" s="3"/>
      <c r="F13" s="16"/>
      <c r="G13" s="4"/>
      <c r="H13" s="5"/>
      <c r="I13" s="12"/>
    </row>
    <row r="14" spans="1:9" x14ac:dyDescent="0.35">
      <c r="B14" s="26" t="s">
        <v>12</v>
      </c>
      <c r="C14" s="3"/>
      <c r="D14" s="3"/>
      <c r="E14" s="3"/>
      <c r="F14" s="16"/>
      <c r="G14" s="4"/>
      <c r="H14" s="5"/>
      <c r="I14" s="12"/>
    </row>
    <row r="15" spans="1:9" x14ac:dyDescent="0.35">
      <c r="B15" s="26" t="s">
        <v>13</v>
      </c>
      <c r="C15" s="6"/>
      <c r="D15" s="7"/>
      <c r="E15" s="6"/>
      <c r="F15" s="16"/>
      <c r="G15" s="4"/>
      <c r="H15" s="5"/>
      <c r="I15" s="12"/>
    </row>
    <row r="16" spans="1:9" x14ac:dyDescent="0.35">
      <c r="B16" s="26" t="s">
        <v>14</v>
      </c>
      <c r="C16" s="3"/>
      <c r="D16" s="7"/>
      <c r="E16" s="3"/>
      <c r="F16" s="16"/>
      <c r="G16" s="8"/>
      <c r="H16" s="5"/>
      <c r="I16" s="12"/>
    </row>
    <row r="17" spans="1:9" x14ac:dyDescent="0.35">
      <c r="B17" s="28" t="s">
        <v>15</v>
      </c>
      <c r="C17" s="13"/>
      <c r="D17" s="13"/>
      <c r="E17" s="7"/>
      <c r="F17" s="17"/>
      <c r="G17" s="14"/>
      <c r="H17" s="15"/>
      <c r="I17" s="11"/>
    </row>
    <row r="18" spans="1:9" x14ac:dyDescent="0.35">
      <c r="B18" s="8"/>
      <c r="C18" s="31"/>
      <c r="D18" s="8"/>
      <c r="E18" s="8"/>
      <c r="F18" s="8"/>
      <c r="G18" s="8"/>
      <c r="H18" s="10"/>
    </row>
    <row r="21" spans="1:9" x14ac:dyDescent="0.35">
      <c r="A21" s="45" t="s">
        <v>46</v>
      </c>
      <c r="B21" s="33" t="s">
        <v>25</v>
      </c>
      <c r="C21" s="34" t="s">
        <v>26</v>
      </c>
      <c r="D21" s="34" t="s">
        <v>27</v>
      </c>
      <c r="E21" s="19" t="s">
        <v>28</v>
      </c>
      <c r="F21" s="34" t="s">
        <v>29</v>
      </c>
    </row>
    <row r="22" spans="1:9" x14ac:dyDescent="0.35">
      <c r="B22" s="21"/>
      <c r="C22" s="35"/>
      <c r="D22" s="35"/>
      <c r="E22" s="36" t="s">
        <v>30</v>
      </c>
      <c r="F22" s="37" t="s">
        <v>31</v>
      </c>
    </row>
    <row r="23" spans="1:9" x14ac:dyDescent="0.35">
      <c r="B23" s="38" t="s">
        <v>32</v>
      </c>
      <c r="C23" s="39"/>
      <c r="D23" s="39"/>
      <c r="E23" s="40"/>
      <c r="F23" s="40"/>
    </row>
    <row r="24" spans="1:9" x14ac:dyDescent="0.35">
      <c r="B24" s="38" t="s">
        <v>33</v>
      </c>
      <c r="C24" s="39"/>
      <c r="D24" s="39"/>
      <c r="E24" s="40"/>
      <c r="F24" s="40"/>
    </row>
    <row r="25" spans="1:9" x14ac:dyDescent="0.35">
      <c r="B25" s="38" t="s">
        <v>34</v>
      </c>
      <c r="C25" s="41">
        <v>3000</v>
      </c>
      <c r="D25" s="41">
        <v>4000</v>
      </c>
      <c r="E25" s="40"/>
      <c r="F25" s="40"/>
    </row>
    <row r="26" spans="1:9" x14ac:dyDescent="0.35">
      <c r="B26" s="38" t="s">
        <v>35</v>
      </c>
      <c r="C26" s="41">
        <v>10500</v>
      </c>
      <c r="D26" s="41"/>
      <c r="E26" s="42"/>
      <c r="F26" s="40"/>
    </row>
    <row r="27" spans="1:9" x14ac:dyDescent="0.35">
      <c r="B27" s="38" t="s">
        <v>36</v>
      </c>
      <c r="C27" s="41"/>
      <c r="D27" s="41">
        <v>3000</v>
      </c>
      <c r="E27" s="40"/>
      <c r="F27" s="40"/>
    </row>
    <row r="28" spans="1:9" x14ac:dyDescent="0.35">
      <c r="B28" s="38" t="s">
        <v>37</v>
      </c>
      <c r="C28" s="41"/>
      <c r="D28" s="41">
        <v>3500</v>
      </c>
      <c r="E28" s="42"/>
      <c r="F28" s="40"/>
    </row>
    <row r="29" spans="1:9" x14ac:dyDescent="0.35">
      <c r="B29" s="43" t="s">
        <v>38</v>
      </c>
      <c r="C29" s="43">
        <v>13500</v>
      </c>
      <c r="D29" s="43">
        <v>10500</v>
      </c>
      <c r="E29" s="40"/>
      <c r="F29" s="44"/>
    </row>
    <row r="30" spans="1:9" x14ac:dyDescent="0.35">
      <c r="B30" s="38"/>
      <c r="C30" s="38"/>
      <c r="D30" s="38"/>
      <c r="E30" s="40"/>
      <c r="F30" s="40"/>
    </row>
    <row r="31" spans="1:9" x14ac:dyDescent="0.35">
      <c r="B31" s="38" t="s">
        <v>39</v>
      </c>
      <c r="C31" s="38">
        <v>-5000</v>
      </c>
      <c r="D31" s="38">
        <v>-6000</v>
      </c>
      <c r="E31" s="40"/>
      <c r="F31" s="40"/>
    </row>
    <row r="32" spans="1:9" x14ac:dyDescent="0.35">
      <c r="B32" s="38" t="s">
        <v>40</v>
      </c>
      <c r="C32" s="38">
        <v>-3000</v>
      </c>
      <c r="D32" s="38"/>
      <c r="E32" s="40"/>
      <c r="F32" s="40"/>
    </row>
    <row r="33" spans="1:9" x14ac:dyDescent="0.35">
      <c r="B33" s="38" t="s">
        <v>41</v>
      </c>
      <c r="C33" s="38"/>
      <c r="D33" s="38">
        <v>-4000</v>
      </c>
      <c r="E33" s="40"/>
      <c r="F33" s="40"/>
    </row>
    <row r="34" spans="1:9" x14ac:dyDescent="0.35">
      <c r="B34" s="38" t="s">
        <v>42</v>
      </c>
      <c r="C34" s="38"/>
      <c r="D34" s="38"/>
      <c r="E34" s="40"/>
      <c r="F34" s="40"/>
    </row>
    <row r="35" spans="1:9" x14ac:dyDescent="0.35">
      <c r="B35" s="38" t="s">
        <v>43</v>
      </c>
      <c r="C35" s="38">
        <v>-5500</v>
      </c>
      <c r="D35" s="38">
        <v>-500</v>
      </c>
      <c r="E35" s="40"/>
      <c r="F35" s="40"/>
    </row>
    <row r="36" spans="1:9" x14ac:dyDescent="0.35">
      <c r="B36" s="43" t="s">
        <v>44</v>
      </c>
      <c r="C36" s="43">
        <v>-13500</v>
      </c>
      <c r="D36" s="43">
        <v>-10500</v>
      </c>
      <c r="E36" s="40"/>
      <c r="F36" s="44"/>
    </row>
    <row r="40" spans="1:9" x14ac:dyDescent="0.35">
      <c r="A40" s="45" t="s">
        <v>82</v>
      </c>
      <c r="B40" s="46" t="s">
        <v>47</v>
      </c>
      <c r="C40" s="47" t="s">
        <v>26</v>
      </c>
      <c r="D40" s="47" t="s">
        <v>27</v>
      </c>
      <c r="E40" s="92" t="s">
        <v>28</v>
      </c>
      <c r="F40" s="93"/>
      <c r="G40" s="93"/>
      <c r="H40" s="94"/>
      <c r="I40" s="47" t="s">
        <v>48</v>
      </c>
    </row>
    <row r="41" spans="1:9" x14ac:dyDescent="0.35">
      <c r="B41" s="48"/>
      <c r="C41" s="49"/>
      <c r="D41" s="49"/>
      <c r="E41" s="49" t="s">
        <v>50</v>
      </c>
      <c r="F41" s="50" t="s">
        <v>51</v>
      </c>
      <c r="G41" s="51"/>
      <c r="H41" s="49" t="s">
        <v>52</v>
      </c>
      <c r="I41" s="49" t="s">
        <v>53</v>
      </c>
    </row>
    <row r="42" spans="1:9" x14ac:dyDescent="0.35">
      <c r="B42" s="52"/>
      <c r="C42" s="53"/>
      <c r="D42" s="53"/>
      <c r="E42" s="53" t="s">
        <v>54</v>
      </c>
      <c r="F42" s="53" t="s">
        <v>20</v>
      </c>
      <c r="G42" s="53" t="s">
        <v>21</v>
      </c>
      <c r="H42" s="53" t="s">
        <v>55</v>
      </c>
      <c r="I42" s="54"/>
    </row>
    <row r="43" spans="1:9" x14ac:dyDescent="0.35">
      <c r="B43" s="80"/>
      <c r="C43" s="95" t="s">
        <v>49</v>
      </c>
      <c r="D43" s="96"/>
      <c r="E43" s="81"/>
      <c r="F43" s="82"/>
      <c r="G43" s="82"/>
      <c r="H43" s="82"/>
      <c r="I43" s="83"/>
    </row>
    <row r="44" spans="1:9" x14ac:dyDescent="0.35">
      <c r="B44" s="55" t="s">
        <v>56</v>
      </c>
      <c r="C44" s="55">
        <v>-5000</v>
      </c>
      <c r="D44" s="55">
        <v>-7000</v>
      </c>
      <c r="E44" s="56"/>
      <c r="F44" s="56"/>
      <c r="G44" s="56"/>
      <c r="H44" s="56"/>
      <c r="I44" s="56"/>
    </row>
    <row r="45" spans="1:9" x14ac:dyDescent="0.35">
      <c r="B45" s="55" t="s">
        <v>57</v>
      </c>
      <c r="C45" s="55">
        <v>2000</v>
      </c>
      <c r="D45" s="55">
        <v>4000</v>
      </c>
      <c r="E45" s="56"/>
      <c r="F45" s="56"/>
      <c r="G45" s="56"/>
      <c r="H45" s="56"/>
      <c r="I45" s="56"/>
    </row>
    <row r="46" spans="1:9" x14ac:dyDescent="0.35">
      <c r="B46" s="55" t="s">
        <v>58</v>
      </c>
      <c r="C46" s="55">
        <v>400</v>
      </c>
      <c r="D46" s="55">
        <v>600</v>
      </c>
      <c r="E46" s="56"/>
      <c r="F46" s="56"/>
      <c r="G46" s="56"/>
      <c r="H46" s="56"/>
      <c r="I46" s="56"/>
    </row>
    <row r="47" spans="1:9" x14ac:dyDescent="0.35">
      <c r="B47" s="55" t="s">
        <v>59</v>
      </c>
      <c r="C47" s="55">
        <v>1200</v>
      </c>
      <c r="D47" s="55">
        <v>800</v>
      </c>
      <c r="E47" s="56"/>
      <c r="F47" s="56"/>
      <c r="G47" s="56"/>
      <c r="H47" s="56"/>
      <c r="I47" s="56"/>
    </row>
    <row r="48" spans="1:9" x14ac:dyDescent="0.35">
      <c r="B48" s="57" t="s">
        <v>60</v>
      </c>
      <c r="C48" s="57">
        <v>-1400</v>
      </c>
      <c r="D48" s="57">
        <v>-1600</v>
      </c>
      <c r="E48" s="56"/>
      <c r="F48" s="56"/>
      <c r="G48" s="56"/>
      <c r="H48" s="56"/>
      <c r="I48" s="58"/>
    </row>
    <row r="49" spans="2:9" x14ac:dyDescent="0.35">
      <c r="B49" s="55" t="s">
        <v>61</v>
      </c>
      <c r="C49" s="55">
        <v>280</v>
      </c>
      <c r="D49" s="55">
        <v>560</v>
      </c>
      <c r="E49" s="56"/>
      <c r="F49" s="56"/>
      <c r="G49" s="56"/>
      <c r="H49" s="56"/>
      <c r="I49" s="56"/>
    </row>
    <row r="50" spans="2:9" x14ac:dyDescent="0.35">
      <c r="B50" s="57" t="s">
        <v>62</v>
      </c>
      <c r="C50" s="57">
        <v>-1120</v>
      </c>
      <c r="D50" s="57">
        <v>-1040</v>
      </c>
      <c r="E50" s="56"/>
      <c r="F50" s="56"/>
      <c r="G50" s="56"/>
      <c r="H50" s="56"/>
      <c r="I50" s="59"/>
    </row>
    <row r="51" spans="2:9" x14ac:dyDescent="0.35">
      <c r="B51" s="57" t="s">
        <v>63</v>
      </c>
      <c r="C51" s="55"/>
      <c r="D51" s="55"/>
      <c r="E51" s="56"/>
      <c r="F51" s="56"/>
      <c r="G51" s="56"/>
      <c r="H51" s="56"/>
      <c r="I51" s="59"/>
    </row>
    <row r="52" spans="2:9" x14ac:dyDescent="0.35">
      <c r="B52" s="57" t="s">
        <v>64</v>
      </c>
      <c r="C52" s="55"/>
      <c r="D52" s="55"/>
      <c r="E52" s="56"/>
      <c r="F52" s="56"/>
      <c r="G52" s="56"/>
      <c r="H52" s="56"/>
      <c r="I52" s="59"/>
    </row>
    <row r="53" spans="2:9" x14ac:dyDescent="0.35">
      <c r="B53" s="79"/>
      <c r="C53" s="91" t="s">
        <v>31</v>
      </c>
      <c r="D53" s="91"/>
      <c r="E53" s="87"/>
      <c r="F53" s="85"/>
      <c r="G53" s="85"/>
      <c r="H53" s="85"/>
      <c r="I53" s="86"/>
    </row>
    <row r="54" spans="2:9" x14ac:dyDescent="0.35">
      <c r="B54" s="55" t="s">
        <v>32</v>
      </c>
      <c r="C54" s="60"/>
      <c r="D54" s="60"/>
      <c r="E54" s="56"/>
      <c r="F54" s="56"/>
      <c r="G54" s="56"/>
      <c r="H54" s="56"/>
      <c r="I54" s="56"/>
    </row>
    <row r="55" spans="2:9" x14ac:dyDescent="0.35">
      <c r="B55" s="55" t="s">
        <v>33</v>
      </c>
      <c r="C55" s="60"/>
      <c r="D55" s="60"/>
      <c r="E55" s="56"/>
      <c r="F55" s="56"/>
      <c r="G55" s="56"/>
      <c r="H55" s="56"/>
      <c r="I55" s="56"/>
    </row>
    <row r="56" spans="2:9" x14ac:dyDescent="0.35">
      <c r="B56" s="55" t="s">
        <v>34</v>
      </c>
      <c r="C56" s="61">
        <v>4500</v>
      </c>
      <c r="D56" s="61">
        <v>5000</v>
      </c>
      <c r="E56" s="56"/>
      <c r="F56" s="62"/>
      <c r="G56" s="62"/>
      <c r="H56" s="62"/>
      <c r="I56" s="56"/>
    </row>
    <row r="57" spans="2:9" x14ac:dyDescent="0.35">
      <c r="B57" s="55" t="s">
        <v>35</v>
      </c>
      <c r="C57" s="61">
        <v>10500</v>
      </c>
      <c r="D57" s="61"/>
      <c r="E57" s="56"/>
      <c r="F57" s="62"/>
      <c r="G57" s="62"/>
      <c r="H57" s="62"/>
      <c r="I57" s="56"/>
    </row>
    <row r="58" spans="2:9" x14ac:dyDescent="0.35">
      <c r="B58" s="55" t="s">
        <v>36</v>
      </c>
      <c r="C58" s="61">
        <v>3000</v>
      </c>
      <c r="D58" s="61">
        <v>2500</v>
      </c>
      <c r="E58" s="56"/>
      <c r="F58" s="62"/>
      <c r="G58" s="62"/>
      <c r="H58" s="62"/>
      <c r="I58" s="56"/>
    </row>
    <row r="59" spans="2:9" x14ac:dyDescent="0.35">
      <c r="B59" s="55" t="s">
        <v>65</v>
      </c>
      <c r="C59" s="61">
        <v>2000</v>
      </c>
      <c r="D59" s="61">
        <v>4500</v>
      </c>
      <c r="E59" s="62"/>
      <c r="F59" s="62"/>
      <c r="G59" s="62"/>
      <c r="H59" s="62"/>
      <c r="I59" s="56"/>
    </row>
    <row r="60" spans="2:9" x14ac:dyDescent="0.35">
      <c r="B60" s="57" t="s">
        <v>38</v>
      </c>
      <c r="C60" s="57">
        <v>20000</v>
      </c>
      <c r="D60" s="57">
        <v>12000</v>
      </c>
      <c r="E60" s="56"/>
      <c r="F60" s="56"/>
      <c r="G60" s="56"/>
      <c r="H60" s="56"/>
      <c r="I60" s="59"/>
    </row>
    <row r="61" spans="2:9" x14ac:dyDescent="0.35">
      <c r="B61" s="55"/>
      <c r="C61" s="55"/>
      <c r="D61" s="55"/>
      <c r="E61" s="56"/>
      <c r="F61" s="56"/>
      <c r="G61" s="56"/>
      <c r="H61" s="56"/>
      <c r="I61" s="56"/>
    </row>
    <row r="62" spans="2:9" x14ac:dyDescent="0.35">
      <c r="B62" s="55" t="s">
        <v>66</v>
      </c>
      <c r="C62" s="55">
        <v>-5000</v>
      </c>
      <c r="D62" s="55">
        <v>-6000</v>
      </c>
      <c r="E62" s="56"/>
      <c r="F62" s="56"/>
      <c r="G62" s="56"/>
      <c r="H62" s="56"/>
      <c r="I62" s="56"/>
    </row>
    <row r="63" spans="2:9" x14ac:dyDescent="0.35">
      <c r="B63" s="55" t="s">
        <v>67</v>
      </c>
      <c r="C63" s="55">
        <v>-3000</v>
      </c>
      <c r="D63" s="55">
        <v>-4000</v>
      </c>
      <c r="E63" s="56"/>
      <c r="F63" s="56"/>
      <c r="G63" s="56"/>
      <c r="H63" s="56"/>
      <c r="I63" s="56"/>
    </row>
    <row r="64" spans="2:9" x14ac:dyDescent="0.35">
      <c r="B64" s="55" t="s">
        <v>68</v>
      </c>
      <c r="C64" s="55">
        <v>-1120</v>
      </c>
      <c r="D64" s="55">
        <v>-1040</v>
      </c>
      <c r="E64" s="56"/>
      <c r="F64" s="56"/>
      <c r="G64" s="63"/>
      <c r="H64" s="56"/>
      <c r="I64" s="56"/>
    </row>
    <row r="65" spans="2:9" x14ac:dyDescent="0.35">
      <c r="B65" s="55" t="s">
        <v>63</v>
      </c>
      <c r="C65" s="55"/>
      <c r="D65" s="55"/>
      <c r="E65" s="56"/>
      <c r="F65" s="56"/>
      <c r="G65" s="56"/>
      <c r="H65" s="56"/>
      <c r="I65" s="56"/>
    </row>
    <row r="66" spans="2:9" x14ac:dyDescent="0.35">
      <c r="B66" s="55" t="s">
        <v>69</v>
      </c>
      <c r="C66" s="55">
        <v>-280</v>
      </c>
      <c r="D66" s="55">
        <v>-560</v>
      </c>
      <c r="E66" s="56"/>
      <c r="F66" s="56"/>
      <c r="G66" s="56"/>
      <c r="H66" s="56"/>
      <c r="I66" s="56"/>
    </row>
    <row r="67" spans="2:9" x14ac:dyDescent="0.35">
      <c r="B67" s="55" t="s">
        <v>43</v>
      </c>
      <c r="C67" s="55">
        <v>-10600</v>
      </c>
      <c r="D67" s="55">
        <v>-400</v>
      </c>
      <c r="E67" s="56"/>
      <c r="F67" s="56"/>
      <c r="G67" s="56"/>
      <c r="H67" s="56"/>
      <c r="I67" s="56"/>
    </row>
    <row r="68" spans="2:9" x14ac:dyDescent="0.35">
      <c r="B68" s="57" t="s">
        <v>70</v>
      </c>
      <c r="C68" s="57">
        <v>-20000</v>
      </c>
      <c r="D68" s="57">
        <v>-12000</v>
      </c>
      <c r="E68" s="56"/>
      <c r="F68" s="56"/>
      <c r="G68" s="56"/>
      <c r="H68" s="56"/>
      <c r="I68" s="59"/>
    </row>
    <row r="69" spans="2:9" x14ac:dyDescent="0.35">
      <c r="B69" s="64"/>
      <c r="C69" s="64"/>
      <c r="D69" s="64"/>
      <c r="E69" s="64"/>
      <c r="F69" s="64"/>
      <c r="G69" s="64"/>
      <c r="H69" s="64"/>
      <c r="I69" s="64"/>
    </row>
    <row r="70" spans="2:9" x14ac:dyDescent="0.35">
      <c r="B70" s="64"/>
      <c r="C70" s="64"/>
      <c r="D70" s="64"/>
      <c r="E70" s="64"/>
      <c r="F70" s="64"/>
      <c r="G70" s="64"/>
      <c r="H70" s="64"/>
      <c r="I70" s="64"/>
    </row>
    <row r="71" spans="2:9" x14ac:dyDescent="0.35">
      <c r="B71" s="64"/>
      <c r="C71" s="64"/>
      <c r="D71" s="64"/>
      <c r="E71" s="64"/>
      <c r="F71" s="64"/>
      <c r="G71" s="64"/>
      <c r="H71" s="64"/>
      <c r="I71" s="64"/>
    </row>
    <row r="72" spans="2:9" x14ac:dyDescent="0.35">
      <c r="B72" s="65" t="s">
        <v>71</v>
      </c>
      <c r="C72" s="66"/>
      <c r="D72" s="66"/>
      <c r="E72" s="67"/>
      <c r="F72" s="64"/>
      <c r="G72" s="64"/>
      <c r="H72" s="64"/>
      <c r="I72" s="64"/>
    </row>
    <row r="73" spans="2:9" x14ac:dyDescent="0.35">
      <c r="B73" s="68" t="s">
        <v>72</v>
      </c>
      <c r="C73" s="69"/>
      <c r="D73" s="70"/>
      <c r="E73" s="71"/>
      <c r="F73" s="64"/>
      <c r="G73" s="64"/>
      <c r="H73" s="64"/>
      <c r="I73" s="64"/>
    </row>
    <row r="74" spans="2:9" x14ac:dyDescent="0.35">
      <c r="B74" s="69" t="s">
        <v>73</v>
      </c>
      <c r="C74" s="69"/>
      <c r="D74" s="70"/>
      <c r="E74" s="71"/>
      <c r="F74" s="64"/>
      <c r="G74" s="64"/>
      <c r="H74" s="64"/>
      <c r="I74" s="64"/>
    </row>
    <row r="75" spans="2:9" x14ac:dyDescent="0.35">
      <c r="B75" s="69" t="s">
        <v>74</v>
      </c>
      <c r="C75" s="72"/>
      <c r="D75" s="9"/>
      <c r="E75" s="71"/>
      <c r="F75" s="64"/>
      <c r="G75" s="64"/>
      <c r="H75" s="64"/>
      <c r="I75" s="64"/>
    </row>
    <row r="76" spans="2:9" x14ac:dyDescent="0.35">
      <c r="B76" s="69" t="s">
        <v>75</v>
      </c>
      <c r="C76" s="69"/>
      <c r="D76" s="70"/>
      <c r="E76" s="71"/>
      <c r="F76" s="64"/>
      <c r="G76" s="64"/>
      <c r="H76" s="64"/>
      <c r="I76" s="64"/>
    </row>
    <row r="77" spans="2:9" x14ac:dyDescent="0.35">
      <c r="B77" s="69" t="s">
        <v>0</v>
      </c>
      <c r="C77" s="69"/>
      <c r="D77" s="70"/>
      <c r="E77" s="73"/>
      <c r="F77" s="64"/>
      <c r="G77" s="64"/>
      <c r="H77" s="64"/>
      <c r="I77" s="64"/>
    </row>
    <row r="78" spans="2:9" x14ac:dyDescent="0.35">
      <c r="B78" s="69"/>
      <c r="C78" s="69"/>
      <c r="D78" s="70"/>
      <c r="E78" s="71"/>
      <c r="F78" s="64"/>
      <c r="G78" s="64"/>
      <c r="H78" s="64"/>
      <c r="I78" s="64"/>
    </row>
    <row r="79" spans="2:9" x14ac:dyDescent="0.35">
      <c r="B79" s="68" t="s">
        <v>76</v>
      </c>
      <c r="C79" s="69"/>
      <c r="D79" s="70"/>
      <c r="E79" s="71"/>
      <c r="F79" s="64"/>
      <c r="G79" s="64"/>
      <c r="H79" s="64"/>
      <c r="I79" s="64"/>
    </row>
    <row r="80" spans="2:9" x14ac:dyDescent="0.35">
      <c r="B80" s="69" t="s">
        <v>74</v>
      </c>
      <c r="C80" s="72"/>
      <c r="D80" s="9"/>
      <c r="E80" s="71"/>
      <c r="F80" s="64"/>
      <c r="G80" s="64"/>
      <c r="H80" s="64"/>
      <c r="I80" s="64"/>
    </row>
    <row r="81" spans="2:9" x14ac:dyDescent="0.35">
      <c r="B81" s="69" t="s">
        <v>75</v>
      </c>
      <c r="C81" s="69"/>
      <c r="D81" s="70"/>
      <c r="E81" s="71"/>
      <c r="F81" s="64"/>
      <c r="G81" s="64"/>
      <c r="H81" s="64"/>
      <c r="I81" s="64"/>
    </row>
    <row r="82" spans="2:9" x14ac:dyDescent="0.35">
      <c r="B82" s="69"/>
      <c r="C82" s="74"/>
      <c r="D82" s="74"/>
      <c r="E82" s="67"/>
      <c r="F82" s="64"/>
      <c r="G82" s="64"/>
      <c r="H82" s="64"/>
      <c r="I82" s="64"/>
    </row>
    <row r="83" spans="2:9" x14ac:dyDescent="0.35">
      <c r="B83" s="64"/>
      <c r="C83" s="64"/>
      <c r="D83" s="64"/>
      <c r="E83" s="64"/>
      <c r="F83" s="64"/>
      <c r="G83" s="64"/>
      <c r="H83" s="64"/>
      <c r="I83" s="64"/>
    </row>
    <row r="84" spans="2:9" x14ac:dyDescent="0.35">
      <c r="B84" s="64"/>
      <c r="C84" s="64"/>
      <c r="D84" s="64"/>
      <c r="E84" s="64"/>
      <c r="F84" s="64"/>
      <c r="G84" s="64"/>
      <c r="H84" s="64"/>
      <c r="I84" s="64"/>
    </row>
  </sheetData>
  <mergeCells count="4">
    <mergeCell ref="H4:I4"/>
    <mergeCell ref="C53:D53"/>
    <mergeCell ref="E40:H40"/>
    <mergeCell ref="C43:D43"/>
  </mergeCells>
  <pageMargins left="0.78740157480314965" right="0.78740157480314965" top="0.98425196850393704" bottom="0.98425196850393704" header="0.51181102362204722" footer="0.51181102362204722"/>
  <pageSetup paperSize="9" scale="88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00"/>
  <sheetViews>
    <sheetView showGridLines="0" tabSelected="1" topLeftCell="A4" zoomScaleNormal="100" workbookViewId="0">
      <selection activeCell="H83" sqref="H83"/>
    </sheetView>
  </sheetViews>
  <sheetFormatPr defaultColWidth="11.4140625" defaultRowHeight="12.9" x14ac:dyDescent="0.35"/>
  <cols>
    <col min="1" max="1" width="6.58203125" style="2" customWidth="1"/>
    <col min="2" max="2" width="28.58203125" style="2" customWidth="1"/>
    <col min="3" max="3" width="9.1640625" style="2" customWidth="1"/>
    <col min="4" max="4" width="9.83203125" style="2" customWidth="1"/>
    <col min="5" max="5" width="10.83203125" style="2" customWidth="1"/>
    <col min="6" max="6" width="11.25" style="2" customWidth="1"/>
    <col min="7" max="7" width="12.75" style="2" customWidth="1"/>
    <col min="8" max="8" width="11.4140625" style="2" customWidth="1"/>
    <col min="9" max="9" width="12" style="2" customWidth="1"/>
    <col min="10" max="10" width="11.4140625" style="2" customWidth="1"/>
    <col min="11" max="12" width="11.4140625" style="2"/>
    <col min="13" max="13" width="26.25" style="2" bestFit="1" customWidth="1"/>
    <col min="14" max="16384" width="11.4140625" style="2"/>
  </cols>
  <sheetData>
    <row r="2" spans="1:9" x14ac:dyDescent="0.35">
      <c r="B2" s="1" t="s">
        <v>23</v>
      </c>
    </row>
    <row r="4" spans="1:9" ht="16.5" customHeight="1" x14ac:dyDescent="0.35">
      <c r="A4" s="45" t="s">
        <v>45</v>
      </c>
      <c r="B4" s="32" t="s">
        <v>24</v>
      </c>
      <c r="C4" s="18" t="s">
        <v>0</v>
      </c>
      <c r="D4" s="18" t="s">
        <v>16</v>
      </c>
      <c r="E4" s="18" t="s">
        <v>17</v>
      </c>
      <c r="F4" s="19" t="s">
        <v>1</v>
      </c>
      <c r="G4" s="20" t="s">
        <v>2</v>
      </c>
      <c r="H4" s="89" t="s">
        <v>19</v>
      </c>
      <c r="I4" s="90"/>
    </row>
    <row r="5" spans="1:9" x14ac:dyDescent="0.35">
      <c r="B5" s="21"/>
      <c r="C5" s="22">
        <v>1</v>
      </c>
      <c r="D5" s="23">
        <v>0.8</v>
      </c>
      <c r="E5" s="22">
        <f>+C5-D5</f>
        <v>0.19999999999999996</v>
      </c>
      <c r="F5" s="24" t="s">
        <v>18</v>
      </c>
      <c r="G5" s="25" t="s">
        <v>3</v>
      </c>
      <c r="H5" s="29" t="s">
        <v>20</v>
      </c>
      <c r="I5" s="30" t="s">
        <v>21</v>
      </c>
    </row>
    <row r="6" spans="1:9" x14ac:dyDescent="0.35">
      <c r="B6" s="26" t="s">
        <v>4</v>
      </c>
      <c r="C6" s="3">
        <v>6000</v>
      </c>
      <c r="D6" s="3">
        <f>C6*D5</f>
        <v>4800</v>
      </c>
      <c r="E6" s="3">
        <f>C6*E5</f>
        <v>1199.9999999999998</v>
      </c>
      <c r="F6" s="5"/>
      <c r="G6" s="4"/>
      <c r="H6" s="5"/>
      <c r="I6" s="12"/>
    </row>
    <row r="7" spans="1:9" x14ac:dyDescent="0.35">
      <c r="B7" s="26" t="s">
        <v>5</v>
      </c>
      <c r="C7" s="3">
        <v>4000</v>
      </c>
      <c r="D7" s="3">
        <f>C7*D5</f>
        <v>3200</v>
      </c>
      <c r="E7" s="3">
        <f>C7*E5</f>
        <v>799.99999999999977</v>
      </c>
      <c r="F7" s="5"/>
      <c r="G7" s="4"/>
      <c r="H7" s="5"/>
      <c r="I7" s="12"/>
    </row>
    <row r="8" spans="1:9" x14ac:dyDescent="0.35">
      <c r="B8" s="26" t="s">
        <v>6</v>
      </c>
      <c r="C8" s="6"/>
      <c r="D8" s="6">
        <f>SUM(D6:D7)</f>
        <v>8000</v>
      </c>
      <c r="E8" s="6">
        <f>SUM(E6:E7)</f>
        <v>1999.9999999999995</v>
      </c>
      <c r="F8" s="5"/>
      <c r="G8" s="4"/>
      <c r="H8" s="5"/>
      <c r="I8" s="12"/>
    </row>
    <row r="9" spans="1:9" x14ac:dyDescent="0.35">
      <c r="B9" s="26" t="s">
        <v>7</v>
      </c>
      <c r="C9" s="3"/>
      <c r="D9" s="3">
        <v>10500</v>
      </c>
      <c r="E9" s="3"/>
      <c r="F9" s="5"/>
      <c r="G9" s="4"/>
      <c r="H9" s="5"/>
      <c r="I9" s="12"/>
    </row>
    <row r="10" spans="1:9" x14ac:dyDescent="0.35">
      <c r="B10" s="26" t="s">
        <v>8</v>
      </c>
      <c r="C10" s="3"/>
      <c r="D10" s="3">
        <f>D9-D8</f>
        <v>2500</v>
      </c>
      <c r="E10" s="3"/>
      <c r="F10" s="5"/>
      <c r="G10" s="4"/>
      <c r="H10" s="5"/>
      <c r="I10" s="12"/>
    </row>
    <row r="11" spans="1:9" x14ac:dyDescent="0.35">
      <c r="B11" s="27" t="s">
        <v>9</v>
      </c>
      <c r="C11" s="3"/>
      <c r="D11" s="3"/>
      <c r="E11" s="3"/>
      <c r="F11" s="16"/>
      <c r="G11" s="4"/>
      <c r="H11" s="5"/>
      <c r="I11" s="12"/>
    </row>
    <row r="12" spans="1:9" x14ac:dyDescent="0.35">
      <c r="B12" s="26" t="s">
        <v>10</v>
      </c>
      <c r="C12" s="3">
        <v>400</v>
      </c>
      <c r="D12" s="3">
        <f>C12*$D$5</f>
        <v>320</v>
      </c>
      <c r="E12" s="3">
        <f>C12*$E$5</f>
        <v>79.999999999999986</v>
      </c>
      <c r="F12" s="16">
        <v>4</v>
      </c>
      <c r="G12" s="4">
        <v>100</v>
      </c>
      <c r="H12" s="5">
        <f>+G12*$D$5</f>
        <v>80</v>
      </c>
      <c r="I12" s="12">
        <f>+G12*$E$5</f>
        <v>19.999999999999996</v>
      </c>
    </row>
    <row r="13" spans="1:9" x14ac:dyDescent="0.35">
      <c r="B13" s="26" t="s">
        <v>11</v>
      </c>
      <c r="C13" s="3">
        <v>1500</v>
      </c>
      <c r="D13" s="3">
        <f>C13*$D$5</f>
        <v>1200</v>
      </c>
      <c r="E13" s="3">
        <f>C13*$E$5</f>
        <v>299.99999999999994</v>
      </c>
      <c r="F13" s="16">
        <v>5</v>
      </c>
      <c r="G13" s="4">
        <v>300</v>
      </c>
      <c r="H13" s="5">
        <f>+G13*$D$5</f>
        <v>240</v>
      </c>
      <c r="I13" s="12">
        <f>+G13*$E$5</f>
        <v>59.999999999999986</v>
      </c>
    </row>
    <row r="14" spans="1:9" x14ac:dyDescent="0.35">
      <c r="B14" s="26" t="s">
        <v>12</v>
      </c>
      <c r="C14" s="3">
        <v>100</v>
      </c>
      <c r="D14" s="3">
        <f>C14*$D$5</f>
        <v>80</v>
      </c>
      <c r="E14" s="3">
        <f>C14*$E$5</f>
        <v>19.999999999999996</v>
      </c>
      <c r="F14" s="16">
        <v>1</v>
      </c>
      <c r="G14" s="4">
        <v>100</v>
      </c>
      <c r="H14" s="5">
        <f>+G14*$D$5</f>
        <v>80</v>
      </c>
      <c r="I14" s="12">
        <f>+G14*$E$5</f>
        <v>19.999999999999996</v>
      </c>
    </row>
    <row r="15" spans="1:9" x14ac:dyDescent="0.35">
      <c r="B15" s="26" t="s">
        <v>13</v>
      </c>
      <c r="C15" s="6">
        <f>SUM(C12:C14)</f>
        <v>2000</v>
      </c>
      <c r="D15" s="7">
        <f>SUM(D12:D14)</f>
        <v>1600</v>
      </c>
      <c r="E15" s="6">
        <f>SUM(E12:E14)</f>
        <v>399.99999999999994</v>
      </c>
      <c r="F15" s="16"/>
      <c r="G15" s="4"/>
      <c r="H15" s="5"/>
      <c r="I15" s="12"/>
    </row>
    <row r="16" spans="1:9" x14ac:dyDescent="0.35">
      <c r="B16" s="26" t="s">
        <v>14</v>
      </c>
      <c r="C16" s="3"/>
      <c r="D16" s="7">
        <f>D10-D15</f>
        <v>900</v>
      </c>
      <c r="E16" s="3"/>
      <c r="F16" s="16">
        <v>5</v>
      </c>
      <c r="G16" s="8">
        <v>180</v>
      </c>
      <c r="H16" s="5">
        <v>180</v>
      </c>
      <c r="I16" s="12"/>
    </row>
    <row r="17" spans="1:9" x14ac:dyDescent="0.35">
      <c r="B17" s="28" t="s">
        <v>15</v>
      </c>
      <c r="C17" s="13"/>
      <c r="D17" s="13"/>
      <c r="E17" s="7">
        <f>E8+E15</f>
        <v>2399.9999999999995</v>
      </c>
      <c r="F17" s="17"/>
      <c r="G17" s="14"/>
      <c r="H17" s="15"/>
      <c r="I17" s="11"/>
    </row>
    <row r="18" spans="1:9" x14ac:dyDescent="0.35">
      <c r="B18" s="8"/>
      <c r="C18" s="9"/>
      <c r="D18" s="3"/>
      <c r="E18" s="3"/>
      <c r="F18" s="8"/>
      <c r="G18" s="8"/>
      <c r="H18" s="10"/>
    </row>
    <row r="21" spans="1:9" x14ac:dyDescent="0.35">
      <c r="A21" s="45" t="s">
        <v>46</v>
      </c>
      <c r="B21" s="33" t="s">
        <v>25</v>
      </c>
      <c r="C21" s="34" t="s">
        <v>26</v>
      </c>
      <c r="D21" s="34" t="s">
        <v>27</v>
      </c>
      <c r="E21" s="19" t="s">
        <v>28</v>
      </c>
      <c r="F21" s="34" t="s">
        <v>29</v>
      </c>
    </row>
    <row r="22" spans="1:9" x14ac:dyDescent="0.35">
      <c r="B22" s="21"/>
      <c r="C22" s="35"/>
      <c r="D22" s="35"/>
      <c r="E22" s="36" t="s">
        <v>30</v>
      </c>
      <c r="F22" s="37" t="s">
        <v>31</v>
      </c>
    </row>
    <row r="23" spans="1:9" x14ac:dyDescent="0.35">
      <c r="B23" s="38" t="s">
        <v>32</v>
      </c>
      <c r="C23" s="39"/>
      <c r="D23" s="39"/>
      <c r="E23" s="40">
        <v>900</v>
      </c>
      <c r="F23" s="40">
        <f t="shared" ref="F23:F28" si="0">SUM(C23:E23)</f>
        <v>900</v>
      </c>
    </row>
    <row r="24" spans="1:9" x14ac:dyDescent="0.35">
      <c r="B24" s="38" t="s">
        <v>33</v>
      </c>
      <c r="C24" s="39"/>
      <c r="D24" s="39"/>
      <c r="E24" s="40">
        <v>400</v>
      </c>
      <c r="F24" s="40">
        <f t="shared" si="0"/>
        <v>400</v>
      </c>
    </row>
    <row r="25" spans="1:9" x14ac:dyDescent="0.35">
      <c r="B25" s="38" t="s">
        <v>34</v>
      </c>
      <c r="C25" s="41">
        <v>3000</v>
      </c>
      <c r="D25" s="41">
        <v>4000</v>
      </c>
      <c r="E25" s="40">
        <v>1500</v>
      </c>
      <c r="F25" s="40">
        <f t="shared" si="0"/>
        <v>8500</v>
      </c>
    </row>
    <row r="26" spans="1:9" x14ac:dyDescent="0.35">
      <c r="B26" s="38" t="s">
        <v>35</v>
      </c>
      <c r="C26" s="41">
        <v>10500</v>
      </c>
      <c r="D26" s="41"/>
      <c r="E26" s="42">
        <v>-10500</v>
      </c>
      <c r="F26" s="40">
        <f t="shared" si="0"/>
        <v>0</v>
      </c>
    </row>
    <row r="27" spans="1:9" x14ac:dyDescent="0.35">
      <c r="B27" s="38" t="s">
        <v>36</v>
      </c>
      <c r="C27" s="41"/>
      <c r="D27" s="41">
        <v>3000</v>
      </c>
      <c r="E27" s="40">
        <v>100</v>
      </c>
      <c r="F27" s="40">
        <f t="shared" si="0"/>
        <v>3100</v>
      </c>
    </row>
    <row r="28" spans="1:9" x14ac:dyDescent="0.35">
      <c r="B28" s="38" t="s">
        <v>37</v>
      </c>
      <c r="C28" s="41"/>
      <c r="D28" s="41">
        <v>3500</v>
      </c>
      <c r="E28" s="42"/>
      <c r="F28" s="40">
        <f t="shared" si="0"/>
        <v>3500</v>
      </c>
    </row>
    <row r="29" spans="1:9" x14ac:dyDescent="0.35">
      <c r="B29" s="43" t="s">
        <v>38</v>
      </c>
      <c r="C29" s="43">
        <f>SUM(C23:C28)</f>
        <v>13500</v>
      </c>
      <c r="D29" s="43">
        <f>SUM(D23:D28)</f>
        <v>10500</v>
      </c>
      <c r="E29" s="40"/>
      <c r="F29" s="44">
        <f>SUM(F23:F28)</f>
        <v>16400</v>
      </c>
    </row>
    <row r="30" spans="1:9" x14ac:dyDescent="0.35">
      <c r="B30" s="38"/>
      <c r="C30" s="38"/>
      <c r="D30" s="38"/>
      <c r="E30" s="40"/>
      <c r="F30" s="40"/>
    </row>
    <row r="31" spans="1:9" x14ac:dyDescent="0.35">
      <c r="B31" s="38" t="s">
        <v>39</v>
      </c>
      <c r="C31" s="38">
        <v>-5000</v>
      </c>
      <c r="D31" s="38">
        <v>-6000</v>
      </c>
      <c r="E31" s="40">
        <v>6000</v>
      </c>
      <c r="F31" s="40">
        <f>SUM(C31:E31)</f>
        <v>-5000</v>
      </c>
    </row>
    <row r="32" spans="1:9" x14ac:dyDescent="0.35">
      <c r="B32" s="38" t="s">
        <v>40</v>
      </c>
      <c r="C32" s="38">
        <v>-3000</v>
      </c>
      <c r="D32" s="38"/>
      <c r="E32" s="40"/>
      <c r="F32" s="40">
        <f>SUM(C32:E32)</f>
        <v>-3000</v>
      </c>
    </row>
    <row r="33" spans="1:9" x14ac:dyDescent="0.35">
      <c r="B33" s="38" t="s">
        <v>41</v>
      </c>
      <c r="C33" s="38"/>
      <c r="D33" s="38">
        <v>-4000</v>
      </c>
      <c r="E33" s="40">
        <v>4000</v>
      </c>
      <c r="F33" s="40">
        <f>SUM(C33:E33)</f>
        <v>0</v>
      </c>
    </row>
    <row r="34" spans="1:9" x14ac:dyDescent="0.35">
      <c r="B34" s="38" t="s">
        <v>42</v>
      </c>
      <c r="C34" s="38"/>
      <c r="D34" s="38"/>
      <c r="E34" s="40">
        <v>-2400</v>
      </c>
      <c r="F34" s="40">
        <f>SUM(C34:E34)</f>
        <v>-2400</v>
      </c>
    </row>
    <row r="35" spans="1:9" x14ac:dyDescent="0.35">
      <c r="B35" s="38" t="s">
        <v>43</v>
      </c>
      <c r="C35" s="38">
        <v>-5500</v>
      </c>
      <c r="D35" s="38">
        <v>-500</v>
      </c>
      <c r="E35" s="40"/>
      <c r="F35" s="40">
        <f>SUM(C35:E35)</f>
        <v>-6000</v>
      </c>
    </row>
    <row r="36" spans="1:9" x14ac:dyDescent="0.35">
      <c r="B36" s="43" t="s">
        <v>44</v>
      </c>
      <c r="C36" s="43">
        <f>SUM(C31:C35)</f>
        <v>-13500</v>
      </c>
      <c r="D36" s="43">
        <f>SUM(D31:D35)</f>
        <v>-10500</v>
      </c>
      <c r="E36" s="40">
        <f>SUM(E23:E35)</f>
        <v>0</v>
      </c>
      <c r="F36" s="44">
        <f>SUM(F31:F35)</f>
        <v>-16400</v>
      </c>
    </row>
    <row r="40" spans="1:9" x14ac:dyDescent="0.35">
      <c r="A40" s="45" t="s">
        <v>82</v>
      </c>
      <c r="B40" s="46" t="s">
        <v>47</v>
      </c>
      <c r="C40" s="47" t="s">
        <v>26</v>
      </c>
      <c r="D40" s="47" t="s">
        <v>27</v>
      </c>
      <c r="E40" s="92" t="s">
        <v>28</v>
      </c>
      <c r="F40" s="93"/>
      <c r="G40" s="93"/>
      <c r="H40" s="94"/>
      <c r="I40" s="47" t="s">
        <v>48</v>
      </c>
    </row>
    <row r="41" spans="1:9" x14ac:dyDescent="0.35">
      <c r="B41" s="48"/>
      <c r="C41" s="49"/>
      <c r="D41" s="49"/>
      <c r="E41" s="49" t="s">
        <v>50</v>
      </c>
      <c r="F41" s="50" t="s">
        <v>51</v>
      </c>
      <c r="G41" s="51"/>
      <c r="H41" s="49" t="s">
        <v>52</v>
      </c>
      <c r="I41" s="49" t="s">
        <v>53</v>
      </c>
    </row>
    <row r="42" spans="1:9" x14ac:dyDescent="0.35">
      <c r="B42" s="52"/>
      <c r="C42" s="53"/>
      <c r="D42" s="53"/>
      <c r="E42" s="53" t="s">
        <v>54</v>
      </c>
      <c r="F42" s="53" t="s">
        <v>20</v>
      </c>
      <c r="G42" s="53" t="s">
        <v>21</v>
      </c>
      <c r="H42" s="53" t="s">
        <v>55</v>
      </c>
      <c r="I42" s="54"/>
    </row>
    <row r="43" spans="1:9" x14ac:dyDescent="0.35">
      <c r="B43" s="80"/>
      <c r="C43" s="95" t="s">
        <v>49</v>
      </c>
      <c r="D43" s="96"/>
      <c r="E43" s="81"/>
      <c r="F43" s="82"/>
      <c r="G43" s="82"/>
      <c r="H43" s="82"/>
      <c r="I43" s="83"/>
    </row>
    <row r="44" spans="1:9" x14ac:dyDescent="0.35">
      <c r="B44" s="55" t="s">
        <v>56</v>
      </c>
      <c r="C44" s="55">
        <v>-5000</v>
      </c>
      <c r="D44" s="55">
        <v>-7000</v>
      </c>
      <c r="E44" s="56"/>
      <c r="F44" s="56"/>
      <c r="G44" s="56"/>
      <c r="H44" s="56"/>
      <c r="I44" s="56">
        <f>SUM(C44:H44)</f>
        <v>-12000</v>
      </c>
    </row>
    <row r="45" spans="1:9" x14ac:dyDescent="0.35">
      <c r="B45" s="55" t="s">
        <v>57</v>
      </c>
      <c r="C45" s="55">
        <v>2000</v>
      </c>
      <c r="D45" s="55">
        <v>4000</v>
      </c>
      <c r="E45" s="56"/>
      <c r="F45" s="56">
        <v>80</v>
      </c>
      <c r="G45" s="56">
        <v>19.999999999999996</v>
      </c>
      <c r="H45" s="56"/>
      <c r="I45" s="56">
        <f t="shared" ref="I45:I49" si="1">SUM(C45:H45)</f>
        <v>6100</v>
      </c>
    </row>
    <row r="46" spans="1:9" x14ac:dyDescent="0.35">
      <c r="B46" s="55" t="s">
        <v>58</v>
      </c>
      <c r="C46" s="55">
        <v>400</v>
      </c>
      <c r="D46" s="55">
        <v>600</v>
      </c>
      <c r="E46" s="56"/>
      <c r="F46" s="56">
        <v>500</v>
      </c>
      <c r="G46" s="56">
        <v>79.999999999999986</v>
      </c>
      <c r="H46" s="56"/>
      <c r="I46" s="56">
        <f t="shared" si="1"/>
        <v>1580</v>
      </c>
    </row>
    <row r="47" spans="1:9" x14ac:dyDescent="0.35">
      <c r="B47" s="55" t="s">
        <v>59</v>
      </c>
      <c r="C47" s="55">
        <v>1200</v>
      </c>
      <c r="D47" s="55">
        <v>800</v>
      </c>
      <c r="E47" s="56"/>
      <c r="F47" s="56"/>
      <c r="G47" s="56"/>
      <c r="H47" s="56"/>
      <c r="I47" s="56">
        <f t="shared" si="1"/>
        <v>2000</v>
      </c>
    </row>
    <row r="48" spans="1:9" x14ac:dyDescent="0.35">
      <c r="B48" s="57" t="s">
        <v>60</v>
      </c>
      <c r="C48" s="57">
        <f>SUM(C44:C47)</f>
        <v>-1400</v>
      </c>
      <c r="D48" s="57">
        <f>SUM(D44:D47)</f>
        <v>-1600</v>
      </c>
      <c r="E48" s="56"/>
      <c r="F48" s="56"/>
      <c r="G48" s="56"/>
      <c r="H48" s="56"/>
      <c r="I48" s="58">
        <f>SUM(I44:I47)</f>
        <v>-2320</v>
      </c>
    </row>
    <row r="49" spans="2:10" x14ac:dyDescent="0.35">
      <c r="B49" s="55" t="s">
        <v>61</v>
      </c>
      <c r="C49" s="55">
        <v>280</v>
      </c>
      <c r="D49" s="55">
        <v>560</v>
      </c>
      <c r="E49" s="56"/>
      <c r="F49" s="56"/>
      <c r="G49" s="56"/>
      <c r="H49" s="56"/>
      <c r="I49" s="56">
        <f t="shared" si="1"/>
        <v>840</v>
      </c>
    </row>
    <row r="50" spans="2:10" x14ac:dyDescent="0.35">
      <c r="B50" s="57" t="s">
        <v>62</v>
      </c>
      <c r="C50" s="57">
        <f>SUM(C48:C49)</f>
        <v>-1120</v>
      </c>
      <c r="D50" s="57">
        <f>SUM(D48:D49)</f>
        <v>-1040</v>
      </c>
      <c r="E50" s="56"/>
      <c r="F50" s="56"/>
      <c r="G50" s="56"/>
      <c r="H50" s="56"/>
      <c r="I50" s="59">
        <f>SUM(I48:I49)</f>
        <v>-1480</v>
      </c>
    </row>
    <row r="51" spans="2:10" x14ac:dyDescent="0.35">
      <c r="B51" s="57" t="s">
        <v>63</v>
      </c>
      <c r="C51" s="55"/>
      <c r="D51" s="55"/>
      <c r="E51" s="56"/>
      <c r="F51" s="56"/>
      <c r="G51" s="56"/>
      <c r="H51" s="56"/>
      <c r="I51" s="59">
        <f>+E82</f>
        <v>-107.99999999999996</v>
      </c>
    </row>
    <row r="52" spans="2:10" x14ac:dyDescent="0.35">
      <c r="B52" s="57" t="s">
        <v>64</v>
      </c>
      <c r="C52" s="55"/>
      <c r="D52" s="55"/>
      <c r="E52" s="56"/>
      <c r="F52" s="56">
        <v>-580</v>
      </c>
      <c r="G52" s="56">
        <v>-99.999999999999986</v>
      </c>
      <c r="H52" s="56"/>
      <c r="I52" s="59">
        <f>+E77</f>
        <v>-1372</v>
      </c>
      <c r="J52" s="88">
        <f>SUM(I51:I52)-I50</f>
        <v>0</v>
      </c>
    </row>
    <row r="53" spans="2:10" x14ac:dyDescent="0.35">
      <c r="B53" s="79"/>
      <c r="C53" s="91" t="s">
        <v>31</v>
      </c>
      <c r="D53" s="91"/>
      <c r="E53" s="84"/>
      <c r="F53" s="85"/>
      <c r="G53" s="85"/>
      <c r="H53" s="85"/>
      <c r="I53" s="86"/>
    </row>
    <row r="54" spans="2:10" x14ac:dyDescent="0.35">
      <c r="B54" s="55" t="s">
        <v>32</v>
      </c>
      <c r="C54" s="60"/>
      <c r="D54" s="60"/>
      <c r="E54" s="56">
        <v>900</v>
      </c>
      <c r="F54" s="56">
        <v>-180</v>
      </c>
      <c r="G54" s="56">
        <v>0</v>
      </c>
      <c r="H54" s="56"/>
      <c r="I54" s="56">
        <v>720</v>
      </c>
    </row>
    <row r="55" spans="2:10" x14ac:dyDescent="0.35">
      <c r="B55" s="55" t="s">
        <v>33</v>
      </c>
      <c r="C55" s="60"/>
      <c r="D55" s="60"/>
      <c r="E55" s="56">
        <v>400</v>
      </c>
      <c r="F55" s="56">
        <v>-80</v>
      </c>
      <c r="G55" s="56">
        <v>-19.999999999999996</v>
      </c>
      <c r="H55" s="56"/>
      <c r="I55" s="56">
        <v>300</v>
      </c>
    </row>
    <row r="56" spans="2:10" x14ac:dyDescent="0.35">
      <c r="B56" s="55" t="s">
        <v>34</v>
      </c>
      <c r="C56" s="61">
        <v>4500</v>
      </c>
      <c r="D56" s="61">
        <v>5000</v>
      </c>
      <c r="E56" s="56">
        <v>1500</v>
      </c>
      <c r="F56" s="62">
        <v>-240</v>
      </c>
      <c r="G56" s="62">
        <v>-59.999999999999986</v>
      </c>
      <c r="H56" s="62"/>
      <c r="I56" s="56">
        <v>10700</v>
      </c>
    </row>
    <row r="57" spans="2:10" x14ac:dyDescent="0.35">
      <c r="B57" s="55" t="s">
        <v>35</v>
      </c>
      <c r="C57" s="61">
        <v>10500</v>
      </c>
      <c r="D57" s="61"/>
      <c r="E57" s="56">
        <v>-10500</v>
      </c>
      <c r="F57" s="62"/>
      <c r="G57" s="62"/>
      <c r="H57" s="62"/>
      <c r="I57" s="56">
        <v>0</v>
      </c>
    </row>
    <row r="58" spans="2:10" x14ac:dyDescent="0.35">
      <c r="B58" s="55" t="s">
        <v>36</v>
      </c>
      <c r="C58" s="61">
        <v>3000</v>
      </c>
      <c r="D58" s="61">
        <v>2500</v>
      </c>
      <c r="E58" s="56">
        <v>100</v>
      </c>
      <c r="F58" s="62">
        <v>-80</v>
      </c>
      <c r="G58" s="62">
        <v>-19.999999999999996</v>
      </c>
      <c r="H58" s="62"/>
      <c r="I58" s="56">
        <v>5500</v>
      </c>
    </row>
    <row r="59" spans="2:10" x14ac:dyDescent="0.35">
      <c r="B59" s="55" t="s">
        <v>65</v>
      </c>
      <c r="C59" s="61">
        <v>2000</v>
      </c>
      <c r="D59" s="61">
        <v>4500</v>
      </c>
      <c r="E59" s="62"/>
      <c r="F59" s="62"/>
      <c r="G59" s="62"/>
      <c r="H59" s="62"/>
      <c r="I59" s="56">
        <v>6500</v>
      </c>
    </row>
    <row r="60" spans="2:10" x14ac:dyDescent="0.35">
      <c r="B60" s="57" t="s">
        <v>38</v>
      </c>
      <c r="C60" s="57">
        <f>SUM(C54:C59)</f>
        <v>20000</v>
      </c>
      <c r="D60" s="57">
        <f>SUM(D54:D59)</f>
        <v>12000</v>
      </c>
      <c r="E60" s="56"/>
      <c r="F60" s="56"/>
      <c r="G60" s="56"/>
      <c r="H60" s="56"/>
      <c r="I60" s="59">
        <v>23720</v>
      </c>
    </row>
    <row r="61" spans="2:10" x14ac:dyDescent="0.35">
      <c r="B61" s="55"/>
      <c r="C61" s="55">
        <v>0</v>
      </c>
      <c r="D61" s="55"/>
      <c r="E61" s="56"/>
      <c r="F61" s="56"/>
      <c r="G61" s="56"/>
      <c r="H61" s="56"/>
      <c r="I61" s="56"/>
    </row>
    <row r="62" spans="2:10" x14ac:dyDescent="0.35">
      <c r="B62" s="55" t="s">
        <v>66</v>
      </c>
      <c r="C62" s="55">
        <v>-5000</v>
      </c>
      <c r="D62" s="55">
        <v>-6000</v>
      </c>
      <c r="E62" s="56">
        <v>6000</v>
      </c>
      <c r="F62" s="56"/>
      <c r="G62" s="56"/>
      <c r="H62" s="56"/>
      <c r="I62" s="56">
        <v>-5000</v>
      </c>
    </row>
    <row r="63" spans="2:10" x14ac:dyDescent="0.35">
      <c r="B63" s="55" t="s">
        <v>67</v>
      </c>
      <c r="C63" s="55">
        <v>-3000</v>
      </c>
      <c r="D63" s="55">
        <v>-4000</v>
      </c>
      <c r="E63" s="56">
        <v>4000</v>
      </c>
      <c r="F63" s="56"/>
      <c r="G63" s="56"/>
      <c r="H63" s="56"/>
      <c r="I63" s="56">
        <v>-3000</v>
      </c>
    </row>
    <row r="64" spans="2:10" x14ac:dyDescent="0.35">
      <c r="B64" s="55" t="s">
        <v>68</v>
      </c>
      <c r="C64" s="55">
        <v>-1120</v>
      </c>
      <c r="D64" s="55">
        <v>-1040</v>
      </c>
      <c r="E64" s="56"/>
      <c r="F64" s="56">
        <v>580</v>
      </c>
      <c r="G64" s="63"/>
      <c r="H64" s="56">
        <v>207.99999999999994</v>
      </c>
      <c r="I64" s="56">
        <v>-1372</v>
      </c>
    </row>
    <row r="65" spans="2:9" x14ac:dyDescent="0.35">
      <c r="B65" s="55" t="s">
        <v>63</v>
      </c>
      <c r="C65" s="55"/>
      <c r="D65" s="55"/>
      <c r="E65" s="56">
        <v>-2399.9999999999995</v>
      </c>
      <c r="F65" s="56"/>
      <c r="G65" s="56">
        <v>99.999999999999986</v>
      </c>
      <c r="H65" s="56">
        <v>-207.99999999999994</v>
      </c>
      <c r="I65" s="56">
        <v>-2507.9999999999995</v>
      </c>
    </row>
    <row r="66" spans="2:9" x14ac:dyDescent="0.35">
      <c r="B66" s="55" t="s">
        <v>69</v>
      </c>
      <c r="C66" s="55">
        <v>-280</v>
      </c>
      <c r="D66" s="55">
        <v>-560</v>
      </c>
      <c r="E66" s="56"/>
      <c r="F66" s="56"/>
      <c r="G66" s="56"/>
      <c r="H66" s="56"/>
      <c r="I66" s="56">
        <v>-840</v>
      </c>
    </row>
    <row r="67" spans="2:9" x14ac:dyDescent="0.35">
      <c r="B67" s="55" t="s">
        <v>43</v>
      </c>
      <c r="C67" s="55">
        <v>-10600</v>
      </c>
      <c r="D67" s="55">
        <v>-400</v>
      </c>
      <c r="E67" s="56"/>
      <c r="F67" s="56"/>
      <c r="G67" s="56"/>
      <c r="H67" s="56"/>
      <c r="I67" s="56">
        <v>-11000</v>
      </c>
    </row>
    <row r="68" spans="2:9" x14ac:dyDescent="0.35">
      <c r="B68" s="57" t="s">
        <v>70</v>
      </c>
      <c r="C68" s="57">
        <f>SUM(C62:C67)</f>
        <v>-20000</v>
      </c>
      <c r="D68" s="57">
        <f>SUM(D62:D67)</f>
        <v>-12000</v>
      </c>
      <c r="E68" s="56">
        <v>0</v>
      </c>
      <c r="F68" s="56">
        <v>0</v>
      </c>
      <c r="G68" s="56">
        <v>0</v>
      </c>
      <c r="H68" s="56">
        <v>0</v>
      </c>
      <c r="I68" s="59">
        <v>-23720</v>
      </c>
    </row>
    <row r="69" spans="2:9" x14ac:dyDescent="0.35">
      <c r="B69" s="64"/>
      <c r="C69" s="64"/>
      <c r="D69" s="64"/>
      <c r="E69" s="64"/>
      <c r="F69" s="64"/>
      <c r="G69" s="64"/>
      <c r="H69" s="64"/>
      <c r="I69" s="64"/>
    </row>
    <row r="70" spans="2:9" x14ac:dyDescent="0.35">
      <c r="B70" s="64"/>
      <c r="C70" s="64"/>
      <c r="D70" s="64"/>
      <c r="E70" s="64"/>
      <c r="F70" s="64"/>
      <c r="G70" s="64"/>
      <c r="H70" s="64"/>
      <c r="I70" s="64"/>
    </row>
    <row r="71" spans="2:9" x14ac:dyDescent="0.35">
      <c r="B71" s="64"/>
      <c r="C71" s="64"/>
      <c r="D71" s="64"/>
      <c r="E71" s="64"/>
      <c r="F71" s="64"/>
      <c r="G71" s="64"/>
      <c r="H71" s="64"/>
      <c r="I71" s="64"/>
    </row>
    <row r="72" spans="2:9" x14ac:dyDescent="0.35">
      <c r="B72" s="65" t="s">
        <v>71</v>
      </c>
      <c r="C72" s="66"/>
      <c r="D72" s="66"/>
      <c r="E72" s="67">
        <v>-1480</v>
      </c>
      <c r="F72" s="64"/>
      <c r="G72" s="64"/>
      <c r="H72" s="64"/>
      <c r="I72" s="64"/>
    </row>
    <row r="73" spans="2:9" x14ac:dyDescent="0.35">
      <c r="B73" s="68" t="s">
        <v>72</v>
      </c>
      <c r="C73" s="69"/>
      <c r="D73" s="70"/>
      <c r="E73" s="71"/>
      <c r="F73" s="64"/>
      <c r="G73" s="64"/>
      <c r="H73" s="64"/>
      <c r="I73" s="64"/>
    </row>
    <row r="74" spans="2:9" x14ac:dyDescent="0.35">
      <c r="B74" s="69" t="s">
        <v>73</v>
      </c>
      <c r="C74" s="69"/>
      <c r="D74" s="70"/>
      <c r="E74" s="71">
        <v>-1120</v>
      </c>
      <c r="F74" s="64"/>
      <c r="G74" s="64"/>
      <c r="H74" s="64"/>
      <c r="I74" s="64"/>
    </row>
    <row r="75" spans="2:9" x14ac:dyDescent="0.35">
      <c r="B75" s="69" t="s">
        <v>74</v>
      </c>
      <c r="C75" s="72">
        <v>-1040</v>
      </c>
      <c r="D75" s="9">
        <v>0.8</v>
      </c>
      <c r="E75" s="71">
        <v>-832</v>
      </c>
      <c r="F75" s="64"/>
      <c r="G75" s="64"/>
      <c r="H75" s="64"/>
      <c r="I75" s="64"/>
    </row>
    <row r="76" spans="2:9" x14ac:dyDescent="0.35">
      <c r="B76" s="69" t="s">
        <v>75</v>
      </c>
      <c r="C76" s="69"/>
      <c r="D76" s="70"/>
      <c r="E76" s="71">
        <v>580</v>
      </c>
      <c r="F76" s="64"/>
      <c r="G76" s="64"/>
      <c r="H76" s="64"/>
      <c r="I76" s="64"/>
    </row>
    <row r="77" spans="2:9" x14ac:dyDescent="0.35">
      <c r="B77" s="69" t="s">
        <v>0</v>
      </c>
      <c r="C77" s="69"/>
      <c r="D77" s="70"/>
      <c r="E77" s="73">
        <v>-1372</v>
      </c>
      <c r="F77" s="64"/>
      <c r="G77" s="64"/>
      <c r="H77" s="64"/>
      <c r="I77" s="64"/>
    </row>
    <row r="78" spans="2:9" x14ac:dyDescent="0.35">
      <c r="B78" s="69"/>
      <c r="C78" s="69"/>
      <c r="D78" s="70"/>
      <c r="E78" s="71"/>
      <c r="F78" s="64"/>
      <c r="G78" s="64"/>
      <c r="H78" s="64"/>
      <c r="I78" s="64"/>
    </row>
    <row r="79" spans="2:9" x14ac:dyDescent="0.35">
      <c r="B79" s="68" t="s">
        <v>76</v>
      </c>
      <c r="C79" s="69"/>
      <c r="D79" s="70"/>
      <c r="E79" s="71"/>
      <c r="F79" s="64"/>
      <c r="G79" s="64"/>
      <c r="H79" s="64"/>
      <c r="I79" s="64"/>
    </row>
    <row r="80" spans="2:9" x14ac:dyDescent="0.35">
      <c r="B80" s="69" t="s">
        <v>74</v>
      </c>
      <c r="C80" s="72">
        <v>-1040</v>
      </c>
      <c r="D80" s="9">
        <v>0.19999999999999996</v>
      </c>
      <c r="E80" s="71">
        <v>-207.99999999999994</v>
      </c>
      <c r="F80" s="64"/>
      <c r="G80" s="64"/>
      <c r="H80" s="64"/>
      <c r="I80" s="64"/>
    </row>
    <row r="81" spans="2:9" x14ac:dyDescent="0.35">
      <c r="B81" s="69" t="s">
        <v>75</v>
      </c>
      <c r="C81" s="69"/>
      <c r="D81" s="70"/>
      <c r="E81" s="71">
        <v>99.999999999999986</v>
      </c>
      <c r="F81" s="64"/>
      <c r="G81" s="64"/>
      <c r="H81" s="64"/>
      <c r="I81" s="64"/>
    </row>
    <row r="82" spans="2:9" x14ac:dyDescent="0.35">
      <c r="B82" s="69"/>
      <c r="C82" s="74"/>
      <c r="D82" s="74"/>
      <c r="E82" s="67">
        <v>-107.99999999999996</v>
      </c>
      <c r="F82" s="64"/>
      <c r="G82" s="64"/>
      <c r="H82" s="64"/>
      <c r="I82" s="64"/>
    </row>
    <row r="83" spans="2:9" x14ac:dyDescent="0.35">
      <c r="B83" s="69"/>
      <c r="C83" s="74"/>
      <c r="D83" s="74"/>
      <c r="E83" s="72"/>
      <c r="F83" s="64"/>
      <c r="G83" s="64"/>
      <c r="H83" s="64"/>
      <c r="I83" s="64"/>
    </row>
    <row r="84" spans="2:9" x14ac:dyDescent="0.35">
      <c r="B84" s="75"/>
      <c r="C84" s="75"/>
      <c r="D84" s="75"/>
      <c r="E84" s="75"/>
      <c r="F84" s="64"/>
      <c r="G84" s="64"/>
      <c r="H84" s="64"/>
      <c r="I84" s="64"/>
    </row>
    <row r="85" spans="2:9" x14ac:dyDescent="0.35">
      <c r="B85" s="65" t="s">
        <v>77</v>
      </c>
      <c r="C85" s="76" t="s">
        <v>20</v>
      </c>
      <c r="D85" s="76" t="s">
        <v>21</v>
      </c>
      <c r="E85" s="75"/>
      <c r="F85" s="64"/>
      <c r="G85" s="64"/>
      <c r="H85" s="64"/>
      <c r="I85" s="64"/>
    </row>
    <row r="86" spans="2:9" x14ac:dyDescent="0.35">
      <c r="B86" s="69" t="s">
        <v>78</v>
      </c>
      <c r="C86" s="77">
        <v>80</v>
      </c>
      <c r="D86" s="77">
        <v>19.999999999999996</v>
      </c>
      <c r="E86" s="75"/>
      <c r="F86" s="64"/>
      <c r="G86" s="64"/>
      <c r="H86" s="64"/>
      <c r="I86" s="64"/>
    </row>
    <row r="87" spans="2:9" x14ac:dyDescent="0.35">
      <c r="B87" s="69" t="s">
        <v>79</v>
      </c>
      <c r="C87" s="77">
        <v>240</v>
      </c>
      <c r="D87" s="77">
        <v>59.999999999999986</v>
      </c>
      <c r="E87" s="75"/>
      <c r="F87" s="64"/>
      <c r="G87" s="64"/>
      <c r="H87" s="64"/>
      <c r="I87" s="64"/>
    </row>
    <row r="88" spans="2:9" x14ac:dyDescent="0.35">
      <c r="B88" s="69" t="s">
        <v>80</v>
      </c>
      <c r="C88" s="77">
        <v>80</v>
      </c>
      <c r="D88" s="77">
        <v>19.999999999999996</v>
      </c>
      <c r="E88" s="75"/>
      <c r="F88" s="64"/>
      <c r="G88" s="64"/>
      <c r="H88" s="64"/>
      <c r="I88" s="64"/>
    </row>
    <row r="89" spans="2:9" x14ac:dyDescent="0.35">
      <c r="B89" s="69" t="s">
        <v>81</v>
      </c>
      <c r="C89" s="77">
        <v>180</v>
      </c>
      <c r="D89" s="77">
        <v>0</v>
      </c>
      <c r="E89" s="75"/>
      <c r="F89" s="64"/>
      <c r="G89" s="64"/>
      <c r="H89" s="64"/>
      <c r="I89" s="64"/>
    </row>
    <row r="90" spans="2:9" x14ac:dyDescent="0.35">
      <c r="B90" s="76" t="s">
        <v>0</v>
      </c>
      <c r="C90" s="78">
        <v>580</v>
      </c>
      <c r="D90" s="78">
        <v>99.999999999999986</v>
      </c>
      <c r="E90" s="75"/>
      <c r="F90" s="64"/>
      <c r="G90" s="64"/>
      <c r="H90" s="64"/>
      <c r="I90" s="64"/>
    </row>
    <row r="91" spans="2:9" x14ac:dyDescent="0.35">
      <c r="B91" s="64"/>
      <c r="C91" s="64"/>
      <c r="D91" s="64"/>
      <c r="E91" s="64"/>
      <c r="F91" s="64"/>
      <c r="G91" s="64"/>
      <c r="H91" s="64"/>
      <c r="I91" s="64"/>
    </row>
    <row r="92" spans="2:9" x14ac:dyDescent="0.35">
      <c r="B92" s="64"/>
      <c r="C92" s="64"/>
      <c r="D92" s="64"/>
      <c r="E92" s="64"/>
      <c r="F92" s="64"/>
      <c r="G92" s="64"/>
      <c r="H92" s="64"/>
      <c r="I92" s="64"/>
    </row>
    <row r="93" spans="2:9" x14ac:dyDescent="0.35">
      <c r="B93" s="64"/>
      <c r="C93" s="64"/>
      <c r="D93" s="64"/>
      <c r="E93" s="64"/>
      <c r="F93" s="64"/>
      <c r="G93" s="64"/>
      <c r="H93" s="64"/>
      <c r="I93" s="64"/>
    </row>
    <row r="94" spans="2:9" x14ac:dyDescent="0.35">
      <c r="B94" s="64"/>
      <c r="C94" s="64"/>
      <c r="D94" s="64"/>
      <c r="E94" s="64"/>
      <c r="F94" s="64"/>
      <c r="G94" s="64"/>
      <c r="H94" s="64"/>
      <c r="I94" s="64"/>
    </row>
    <row r="95" spans="2:9" x14ac:dyDescent="0.35">
      <c r="B95" s="64"/>
      <c r="C95" s="64"/>
      <c r="D95" s="64"/>
      <c r="E95" s="64"/>
      <c r="F95" s="64"/>
      <c r="G95" s="64"/>
      <c r="H95" s="64"/>
      <c r="I95" s="64"/>
    </row>
    <row r="96" spans="2:9" x14ac:dyDescent="0.35">
      <c r="B96" s="64"/>
      <c r="C96" s="64"/>
      <c r="D96" s="64"/>
      <c r="E96" s="64"/>
      <c r="F96" s="64"/>
      <c r="G96" s="64"/>
      <c r="H96" s="64"/>
      <c r="I96" s="64"/>
    </row>
    <row r="97" spans="2:9" x14ac:dyDescent="0.35">
      <c r="B97" s="64"/>
      <c r="C97" s="64"/>
      <c r="D97" s="64"/>
      <c r="E97" s="64"/>
      <c r="F97" s="64"/>
      <c r="G97" s="64"/>
      <c r="H97" s="64"/>
      <c r="I97" s="64"/>
    </row>
    <row r="98" spans="2:9" x14ac:dyDescent="0.35">
      <c r="B98" s="64"/>
      <c r="C98" s="64"/>
      <c r="D98" s="64"/>
      <c r="E98" s="64"/>
      <c r="F98" s="64"/>
      <c r="G98" s="64"/>
      <c r="H98" s="64"/>
      <c r="I98" s="64"/>
    </row>
    <row r="99" spans="2:9" x14ac:dyDescent="0.35">
      <c r="B99" s="64"/>
      <c r="C99" s="64"/>
      <c r="D99" s="64"/>
      <c r="E99" s="64"/>
      <c r="F99" s="64"/>
      <c r="G99" s="64"/>
      <c r="H99" s="64"/>
      <c r="I99" s="64"/>
    </row>
    <row r="100" spans="2:9" x14ac:dyDescent="0.35">
      <c r="B100" s="64"/>
      <c r="C100" s="64"/>
      <c r="D100" s="64"/>
      <c r="E100" s="64"/>
      <c r="F100" s="64"/>
      <c r="G100" s="64"/>
      <c r="H100" s="64"/>
      <c r="I100" s="64"/>
    </row>
  </sheetData>
  <mergeCells count="4">
    <mergeCell ref="H4:I4"/>
    <mergeCell ref="E40:H40"/>
    <mergeCell ref="C53:D53"/>
    <mergeCell ref="C43:D43"/>
  </mergeCells>
  <pageMargins left="0.78740157480314965" right="0.78740157480314965" top="0.98425196850393704" bottom="0.98425196850393704" header="0.51181102362204722" footer="0.51181102362204722"/>
  <pageSetup paperSize="9" scale="8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17-14 Skjema</vt:lpstr>
      <vt:lpstr>17-14 Løsning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2013-02-16T10:52:49Z</dcterms:created>
  <dcterms:modified xsi:type="dcterms:W3CDTF">2017-10-10T16:20:34Z</dcterms:modified>
</cp:coreProperties>
</file>